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521" windowWidth="7995" windowHeight="11760" tabRatio="831" activeTab="0"/>
  </bookViews>
  <sheets>
    <sheet name="Citation" sheetId="1" r:id="rId1"/>
    <sheet name="Fig1" sheetId="2" r:id="rId2"/>
    <sheet name="Fig2" sheetId="3" r:id="rId3"/>
    <sheet name="CompareData" sheetId="4" r:id="rId4"/>
    <sheet name="Indonesia" sheetId="5" r:id="rId5"/>
    <sheet name="Argentina" sheetId="6" r:id="rId6"/>
    <sheet name="China" sheetId="7" r:id="rId7"/>
    <sheet name="India" sheetId="8" r:id="rId8"/>
    <sheet name="Japan" sheetId="9" r:id="rId9"/>
    <sheet name="US" sheetId="10" r:id="rId10"/>
  </sheets>
  <externalReferences>
    <externalReference r:id="rId13"/>
    <externalReference r:id="rId14"/>
  </externalReferences>
  <definedNames>
    <definedName name="__123Graph_A" hidden="1">#REF!</definedName>
    <definedName name="__123Graph_ACAPITA" hidden="1">#REF!</definedName>
    <definedName name="__123Graph_AGROWTH" hidden="1">#REF!</definedName>
    <definedName name="__123Graph_ALABPROD" hidden="1">#REF!</definedName>
    <definedName name="__123Graph_B" hidden="1">#REF!</definedName>
    <definedName name="__123Graph_B%AGR" hidden="1">#REF!</definedName>
    <definedName name="__123Graph_BCAPITA" hidden="1">#REF!</definedName>
    <definedName name="__123Graph_BCAPITA2" hidden="1">#REF!</definedName>
    <definedName name="__123Graph_BGROWTH" hidden="1">#REF!</definedName>
    <definedName name="__123Graph_BLABPROD" hidden="1">#REF!</definedName>
    <definedName name="__123Graph_BTOTAL" hidden="1">#REF!</definedName>
    <definedName name="__123Graph_C" hidden="1">#REF!</definedName>
    <definedName name="__123Graph_CCAPITA" hidden="1">#REF!</definedName>
    <definedName name="__123Graph_CCAPITA2" hidden="1">#REF!</definedName>
    <definedName name="__123Graph_CTOTAL" hidden="1">#REF!</definedName>
    <definedName name="__123Graph_D" hidden="1">#REF!</definedName>
    <definedName name="__123Graph_DCAPITA" hidden="1">#REF!</definedName>
    <definedName name="__123Graph_DCAPITA2" hidden="1">#REF!</definedName>
    <definedName name="__123Graph_DTOTAL" hidden="1">#REF!</definedName>
    <definedName name="__123Graph_X" hidden="1">#REF!</definedName>
    <definedName name="__123Graph_X%AGR" hidden="1">#REF!</definedName>
    <definedName name="__123Graph_XCAPITA" hidden="1">#REF!</definedName>
    <definedName name="__123Graph_XCAPITA2" hidden="1">#REF!</definedName>
    <definedName name="__123Graph_XGROWTH" hidden="1">#REF!</definedName>
    <definedName name="__123Graph_XLABPROD" hidden="1">#REF!</definedName>
    <definedName name="__123Graph_XTOTAL" hidden="1">#REF!</definedName>
    <definedName name="column_head">#REF!</definedName>
    <definedName name="column_headings">#REF!</definedName>
    <definedName name="column_numbers">#REF!</definedName>
    <definedName name="CompareFig5Short" hidden="1">#REF!</definedName>
    <definedName name="data">#REF!</definedName>
    <definedName name="data2">#REF!</definedName>
    <definedName name="dd" hidden="1">#REF!</definedName>
    <definedName name="footno">#REF!</definedName>
    <definedName name="footnotes">#REF!</definedName>
    <definedName name="footnotes2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>#REF!</definedName>
    <definedName name="titles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<sst xmlns="http://schemas.openxmlformats.org/spreadsheetml/2006/main" count="156" uniqueCount="96">
  <si>
    <t>Top 10%</t>
  </si>
  <si>
    <t>Top 5%</t>
  </si>
  <si>
    <t>Top 1%</t>
  </si>
  <si>
    <t>Top 0.5%</t>
  </si>
  <si>
    <t>Top 0.1%</t>
  </si>
  <si>
    <t>Top 0.05%</t>
  </si>
  <si>
    <t>Top 0.01%</t>
  </si>
  <si>
    <t>Year</t>
  </si>
  <si>
    <t>Household Distribution</t>
  </si>
  <si>
    <t>P90-100</t>
  </si>
  <si>
    <t>P95-100</t>
  </si>
  <si>
    <t>P99-100</t>
  </si>
  <si>
    <t>P99.5-100</t>
  </si>
  <si>
    <t>P99.9-100</t>
  </si>
  <si>
    <t>P90-95</t>
  </si>
  <si>
    <t>P95-99</t>
  </si>
  <si>
    <t>P99-99.5</t>
  </si>
  <si>
    <t>P99.5-99.9</t>
  </si>
  <si>
    <t>Individual Distribution</t>
  </si>
  <si>
    <t>P99.99-100</t>
  </si>
  <si>
    <t>P99.9-99.99</t>
  </si>
  <si>
    <t>Top 1% Share</t>
  </si>
  <si>
    <t>Indonesia</t>
  </si>
  <si>
    <t>India</t>
  </si>
  <si>
    <t>Top 10% Share</t>
  </si>
  <si>
    <t>Source: Banerjee &amp; Piketty, "Top Indian Incomes 1922-2000" (Dec 2003 version)</t>
  </si>
  <si>
    <t xml:space="preserve">Tax year starting </t>
  </si>
  <si>
    <t>US</t>
  </si>
  <si>
    <t>Using Survey Data</t>
  </si>
  <si>
    <t>Using Pre-Independence Taxation Data</t>
  </si>
  <si>
    <t>Using Post-Independence Taxation Data</t>
  </si>
  <si>
    <t>S0.1 in 1</t>
  </si>
  <si>
    <t>Urban China</t>
  </si>
  <si>
    <t>Japan</t>
  </si>
  <si>
    <t>S1/S10</t>
  </si>
  <si>
    <t>S0.1/S1</t>
  </si>
  <si>
    <t>india1</t>
  </si>
  <si>
    <t>india05</t>
  </si>
  <si>
    <t>india01</t>
  </si>
  <si>
    <t>india001</t>
  </si>
  <si>
    <t>year</t>
  </si>
  <si>
    <t>calendar year</t>
  </si>
  <si>
    <t>Calendar year basis (tax year starts 1 April)</t>
  </si>
  <si>
    <t>china10</t>
  </si>
  <si>
    <t>china5</t>
  </si>
  <si>
    <t>china1</t>
  </si>
  <si>
    <t>china05</t>
  </si>
  <si>
    <t>china01</t>
  </si>
  <si>
    <t>Source: Piketty &amp; Qian, "Income Inequality and Progressive Income Taxation in China and India, 1986-2015" (April 2006 version)</t>
  </si>
  <si>
    <t>Top 5% Share</t>
  </si>
  <si>
    <t>Top 5-1%</t>
  </si>
  <si>
    <t>Top 1-0.5%</t>
  </si>
  <si>
    <t>Top 0.5-0.1%</t>
  </si>
  <si>
    <t>Top .1-.01%</t>
  </si>
  <si>
    <t>(1)</t>
  </si>
  <si>
    <t>(2)</t>
  </si>
  <si>
    <t>(3)</t>
  </si>
  <si>
    <t>(4)</t>
  </si>
  <si>
    <t>(5)</t>
  </si>
  <si>
    <t>(9)</t>
  </si>
  <si>
    <t>(10)</t>
  </si>
  <si>
    <t>(11)</t>
  </si>
  <si>
    <t>(12)</t>
  </si>
  <si>
    <t>(13)</t>
  </si>
  <si>
    <t>1884-6</t>
  </si>
  <si>
    <t>1885-7</t>
  </si>
  <si>
    <t>1886-8</t>
  </si>
  <si>
    <t>1887-9</t>
  </si>
  <si>
    <t>1888-90</t>
  </si>
  <si>
    <t>1889-91</t>
  </si>
  <si>
    <t>1890-2</t>
  </si>
  <si>
    <t>1891-3</t>
  </si>
  <si>
    <t>1892-4</t>
  </si>
  <si>
    <t>1893-5</t>
  </si>
  <si>
    <t>1894-6</t>
  </si>
  <si>
    <t>1895-7</t>
  </si>
  <si>
    <t>Notes: Computations by authors based on tax return statistics. See Appendix Section B for details.</t>
  </si>
  <si>
    <t>Series for Top 5-1% are not complete because the tax return population does not cover those groups in all years.</t>
  </si>
  <si>
    <t>Income defined as sum of all sources of income: labor income, business income, farm income, land and property rentals, dividend income.</t>
  </si>
  <si>
    <t>Income definition excludes realized capital gains.</t>
  </si>
  <si>
    <t xml:space="preserve">Series are corrected upward for years where not all dividend income is included in taxable income. </t>
  </si>
  <si>
    <t>Source: Moriguchi &amp; Saez (2008), Excel Table 3: Top Income Shares in Japan, 1885-2002</t>
  </si>
  <si>
    <t>Source: Piketty &amp; Saez, "Income Inequality in the United States, 1913-1998", Quarterly Journal of Economics 118: 1-39. Updated Excel File, 2006, Table A1 (excl capital gains)</t>
  </si>
  <si>
    <t>Note: We don't show 1920 tax rate, since no</t>
  </si>
  <si>
    <t>top 1% estimate. But the top rate in that year was 89%.</t>
  </si>
  <si>
    <t>argentina5</t>
  </si>
  <si>
    <t>argentina1</t>
  </si>
  <si>
    <t>argentina05</t>
  </si>
  <si>
    <t>argentina01</t>
  </si>
  <si>
    <t>argentina001</t>
  </si>
  <si>
    <t>Source: Alvaredo 2007, Table 6, series adjusted for underreporting where applicable</t>
  </si>
  <si>
    <t>Argentina</t>
  </si>
  <si>
    <t>100%-P99.5 MTR</t>
  </si>
  <si>
    <t>Questions to andrew_leigh@ksg02.harvard.edu.</t>
  </si>
  <si>
    <t>Users of the series for Argentina, China, India, Japan or the US should also cite those papers (see our paper for references).</t>
  </si>
  <si>
    <t>Please feel free to use this data, citing Andrew Leigh &amp; Pierre van der Eng, ‘Inequality  in Indonesia: What Can We Learn from Top Incomes?’ (2009), Journal of Public Economics 93(1-2): 209–212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</si>
</sst>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#,##0.0"/>
    <numFmt numFmtId="176" formatCode="#,##0.000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"/>
    <numFmt numFmtId="183" formatCode="#,##0.0_);\(#,##0.0\)"/>
    <numFmt numFmtId="184" formatCode="#,##0.000_);\(#,##0.000\)"/>
    <numFmt numFmtId="185" formatCode="0_)"/>
    <numFmt numFmtId="186" formatCode="\R0,000"/>
    <numFmt numFmtId="187" formatCode="\$#,##0\ ;\(\$#,##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7"/>
      <name val="Helvetica"/>
      <family val="2"/>
    </font>
    <font>
      <sz val="14"/>
      <color indexed="8"/>
      <name val="Arial"/>
      <family val="2"/>
    </font>
    <font>
      <sz val="12.85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.5"/>
      <color indexed="8"/>
      <name val="Arial"/>
      <family val="2"/>
    </font>
    <font>
      <b/>
      <sz val="1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" fontId="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187" fontId="8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9">
      <alignment horizontal="center"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2" fontId="8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0" borderId="9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2" fillId="0" borderId="0" xfId="0" applyNumberFormat="1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174" fontId="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64" applyFont="1">
      <alignment/>
      <protection/>
    </xf>
    <xf numFmtId="0" fontId="0" fillId="0" borderId="11" xfId="64" applyFont="1" applyBorder="1">
      <alignment/>
      <protection/>
    </xf>
    <xf numFmtId="0" fontId="0" fillId="0" borderId="0" xfId="64" applyFont="1" applyAlignment="1">
      <alignment horizontal="center"/>
      <protection/>
    </xf>
    <xf numFmtId="0" fontId="0" fillId="0" borderId="11" xfId="64" applyFont="1" applyBorder="1" applyAlignment="1">
      <alignment horizontal="center"/>
      <protection/>
    </xf>
    <xf numFmtId="0" fontId="0" fillId="0" borderId="11" xfId="64" applyFont="1" applyBorder="1" applyAlignment="1" quotePrefix="1">
      <alignment horizontal="center"/>
      <protection/>
    </xf>
    <xf numFmtId="1" fontId="0" fillId="0" borderId="0" xfId="64" applyNumberFormat="1" applyFont="1" applyAlignment="1">
      <alignment horizontal="center"/>
      <protection/>
    </xf>
    <xf numFmtId="2" fontId="0" fillId="0" borderId="0" xfId="64" applyNumberFormat="1" applyFont="1" applyAlignment="1">
      <alignment horizontal="center"/>
      <protection/>
    </xf>
    <xf numFmtId="0" fontId="0" fillId="0" borderId="0" xfId="64" applyFont="1" applyBorder="1" applyAlignment="1">
      <alignment horizontal="center"/>
      <protection/>
    </xf>
    <xf numFmtId="172" fontId="0" fillId="0" borderId="0" xfId="64" applyNumberFormat="1" applyFont="1">
      <alignment/>
      <protection/>
    </xf>
    <xf numFmtId="2" fontId="0" fillId="0" borderId="11" xfId="64" applyNumberFormat="1" applyFont="1" applyBorder="1" applyAlignment="1">
      <alignment horizontal="center"/>
      <protection/>
    </xf>
    <xf numFmtId="0" fontId="10" fillId="0" borderId="0" xfId="64" applyFont="1">
      <alignment/>
      <protection/>
    </xf>
    <xf numFmtId="0" fontId="50" fillId="0" borderId="0" xfId="0" applyFont="1" applyAlignment="1">
      <alignment/>
    </xf>
    <xf numFmtId="172" fontId="2" fillId="0" borderId="0" xfId="62" applyNumberFormat="1" applyFont="1">
      <alignment/>
      <protection/>
    </xf>
    <xf numFmtId="172" fontId="50" fillId="0" borderId="0" xfId="0" applyNumberFormat="1" applyFont="1" applyAlignment="1">
      <alignment/>
    </xf>
    <xf numFmtId="0" fontId="7" fillId="0" borderId="0" xfId="64" applyFont="1" applyAlignment="1">
      <alignment horizontal="center" vertical="center"/>
      <protection/>
    </xf>
    <xf numFmtId="0" fontId="8" fillId="0" borderId="0" xfId="65" applyFont="1" applyAlignment="1">
      <alignment horizontal="center" vertical="center"/>
      <protection/>
    </xf>
    <xf numFmtId="0" fontId="1" fillId="0" borderId="11" xfId="64" applyFont="1" applyBorder="1" applyAlignment="1">
      <alignment/>
      <protection/>
    </xf>
    <xf numFmtId="0" fontId="0" fillId="0" borderId="11" xfId="64" applyFont="1" applyBorder="1" applyAlignment="1">
      <alignment/>
      <protection/>
    </xf>
    <xf numFmtId="0" fontId="9" fillId="0" borderId="11" xfId="65" applyFont="1" applyBorder="1" applyAlignment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n-tête 1" xfId="47"/>
    <cellStyle name="En-tête 2" xfId="48"/>
    <cellStyle name="Explanatory Text" xfId="49"/>
    <cellStyle name="Financier0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Monétaire0" xfId="60"/>
    <cellStyle name="Neutral" xfId="61"/>
    <cellStyle name="Normal 2" xfId="62"/>
    <cellStyle name="Normal 3" xfId="63"/>
    <cellStyle name="Normal_TabAnnexeB" xfId="64"/>
    <cellStyle name="Normal_TabCanNBER" xfId="65"/>
    <cellStyle name="Note" xfId="66"/>
    <cellStyle name="Output" xfId="67"/>
    <cellStyle name="Percent" xfId="68"/>
    <cellStyle name="style_col_headings" xfId="69"/>
    <cellStyle name="Title" xfId="70"/>
    <cellStyle name="Total" xfId="71"/>
    <cellStyle name="Virgule fixe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Income Share of the Top 5% in Argentina, Indonesia, Japan, and the United States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925"/>
          <c:w val="0.9345"/>
          <c:h val="0.80375"/>
        </c:manualLayout>
      </c:layout>
      <c:lineChart>
        <c:grouping val="standard"/>
        <c:varyColors val="0"/>
        <c:ser>
          <c:idx val="4"/>
          <c:order val="0"/>
          <c:tx>
            <c:v>Argentina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3"/>
            <c:spPr>
              <a:solidFill>
                <a:srgbClr val="4BACC6"/>
              </a:solidFill>
              <a:ln w="25400">
                <a:solidFill>
                  <a:srgbClr val="33CCCC"/>
                </a:solidFill>
              </a:ln>
            </c:spPr>
            <c:marker>
              <c:symbol val="star"/>
              <c:size val="7"/>
              <c:spPr>
                <a:solidFill>
                  <a:srgbClr val="33CCCC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77"/>
            <c:spPr>
              <a:solidFill>
                <a:srgbClr val="4BACC6"/>
              </a:solidFill>
              <a:ln w="25400">
                <a:solidFill>
                  <a:srgbClr val="33CCCC"/>
                </a:solidFill>
              </a:ln>
            </c:spPr>
            <c:marker>
              <c:symbol val="star"/>
              <c:size val="7"/>
              <c:spPr>
                <a:solidFill>
                  <a:srgbClr val="33CCCC"/>
                </a:solidFill>
                <a:ln>
                  <a:solidFill>
                    <a:srgbClr val="33CCCC"/>
                  </a:solidFill>
                </a:ln>
              </c:spPr>
            </c:marker>
          </c:dPt>
          <c:val>
            <c:numRef>
              <c:f>CompareData!$L$4:$L$90</c:f>
              <c:numCache>
                <c:ptCount val="87"/>
                <c:pt idx="33">
                  <c:v>34.08</c:v>
                </c:pt>
                <c:pt idx="77">
                  <c:v>30.77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CompareData!$K$2</c:f>
              <c:strCache>
                <c:ptCount val="1"/>
                <c:pt idx="0">
                  <c:v>Indonesia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CompareData!$A$4:$A$90</c:f>
              <c:numCache>
                <c:ptCount val="87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</c:numCache>
            </c:numRef>
          </c:cat>
          <c:val>
            <c:numRef>
              <c:f>CompareData!$K$4:$K$90</c:f>
              <c:numCache>
                <c:ptCount val="87"/>
                <c:pt idx="62">
                  <c:v>20.85229</c:v>
                </c:pt>
                <c:pt idx="67">
                  <c:v>24.11746</c:v>
                </c:pt>
                <c:pt idx="70">
                  <c:v>23.15952</c:v>
                </c:pt>
                <c:pt idx="73">
                  <c:v>26.07216</c:v>
                </c:pt>
                <c:pt idx="76">
                  <c:v>25.3048</c:v>
                </c:pt>
                <c:pt idx="78">
                  <c:v>24.91968</c:v>
                </c:pt>
                <c:pt idx="79">
                  <c:v>26.39206</c:v>
                </c:pt>
                <c:pt idx="80">
                  <c:v>27.24684</c:v>
                </c:pt>
                <c:pt idx="81">
                  <c:v>28.41701</c:v>
                </c:pt>
                <c:pt idx="82">
                  <c:v>23.39528</c:v>
                </c:pt>
                <c:pt idx="83">
                  <c:v>24.35968</c:v>
                </c:pt>
                <c:pt idx="84">
                  <c:v>22.0274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CompareData!$J$2</c:f>
              <c:strCache>
                <c:ptCount val="1"/>
                <c:pt idx="0">
                  <c:v>Indonesia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11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2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numRef>
              <c:f>CompareData!$A$4:$A$90</c:f>
              <c:numCache>
                <c:ptCount val="87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</c:numCache>
            </c:numRef>
          </c:cat>
          <c:val>
            <c:numRef>
              <c:f>CompareData!$J$4:$J$90</c:f>
              <c:numCache>
                <c:ptCount val="87"/>
                <c:pt idx="11">
                  <c:v>30.57367</c:v>
                </c:pt>
                <c:pt idx="12">
                  <c:v>32.61525</c:v>
                </c:pt>
                <c:pt idx="13">
                  <c:v>32.83458</c:v>
                </c:pt>
                <c:pt idx="14">
                  <c:v>31.81907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CompareData!$M$2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CompareData!$M$4:$M$90</c:f>
              <c:numCache>
                <c:ptCount val="87"/>
                <c:pt idx="0">
                  <c:v>28.123000000000005</c:v>
                </c:pt>
                <c:pt idx="1">
                  <c:v>31.471</c:v>
                </c:pt>
                <c:pt idx="2">
                  <c:v>32.957</c:v>
                </c:pt>
                <c:pt idx="3">
                  <c:v>33.576</c:v>
                </c:pt>
                <c:pt idx="4">
                  <c:v>33.595</c:v>
                </c:pt>
                <c:pt idx="17">
                  <c:v>31.337</c:v>
                </c:pt>
                <c:pt idx="18">
                  <c:v>31.81</c:v>
                </c:pt>
                <c:pt idx="27">
                  <c:v>18.502</c:v>
                </c:pt>
                <c:pt idx="28">
                  <c:v>20.372</c:v>
                </c:pt>
                <c:pt idx="29">
                  <c:v>21.665</c:v>
                </c:pt>
                <c:pt idx="30">
                  <c:v>20.962</c:v>
                </c:pt>
                <c:pt idx="31">
                  <c:v>19.903</c:v>
                </c:pt>
                <c:pt idx="32">
                  <c:v>21.191</c:v>
                </c:pt>
                <c:pt idx="33">
                  <c:v>20.167</c:v>
                </c:pt>
                <c:pt idx="34">
                  <c:v>19.733</c:v>
                </c:pt>
                <c:pt idx="35">
                  <c:v>18.872</c:v>
                </c:pt>
                <c:pt idx="36">
                  <c:v>19.553</c:v>
                </c:pt>
                <c:pt idx="37">
                  <c:v>20.146</c:v>
                </c:pt>
                <c:pt idx="38">
                  <c:v>20.172</c:v>
                </c:pt>
                <c:pt idx="39">
                  <c:v>20.482</c:v>
                </c:pt>
                <c:pt idx="40">
                  <c:v>20.745</c:v>
                </c:pt>
                <c:pt idx="41">
                  <c:v>20.679</c:v>
                </c:pt>
                <c:pt idx="42">
                  <c:v>21.192</c:v>
                </c:pt>
                <c:pt idx="43">
                  <c:v>21.028</c:v>
                </c:pt>
                <c:pt idx="44">
                  <c:v>20.622</c:v>
                </c:pt>
                <c:pt idx="45">
                  <c:v>20.039</c:v>
                </c:pt>
                <c:pt idx="46">
                  <c:v>19.471</c:v>
                </c:pt>
                <c:pt idx="47">
                  <c:v>19.861</c:v>
                </c:pt>
                <c:pt idx="48">
                  <c:v>19.449</c:v>
                </c:pt>
                <c:pt idx="49">
                  <c:v>20.377</c:v>
                </c:pt>
                <c:pt idx="50">
                  <c:v>21.128</c:v>
                </c:pt>
                <c:pt idx="51">
                  <c:v>21.672</c:v>
                </c:pt>
                <c:pt idx="52">
                  <c:v>21.489</c:v>
                </c:pt>
                <c:pt idx="53">
                  <c:v>21.014</c:v>
                </c:pt>
                <c:pt idx="54">
                  <c:v>19.929</c:v>
                </c:pt>
                <c:pt idx="55">
                  <c:v>19.579</c:v>
                </c:pt>
                <c:pt idx="56">
                  <c:v>19.516</c:v>
                </c:pt>
                <c:pt idx="57">
                  <c:v>19.449</c:v>
                </c:pt>
                <c:pt idx="58">
                  <c:v>19.735</c:v>
                </c:pt>
                <c:pt idx="59">
                  <c:v>20.231</c:v>
                </c:pt>
                <c:pt idx="60">
                  <c:v>20.101</c:v>
                </c:pt>
                <c:pt idx="61">
                  <c:v>20.074</c:v>
                </c:pt>
                <c:pt idx="62">
                  <c:v>19.985</c:v>
                </c:pt>
                <c:pt idx="63">
                  <c:v>20.025</c:v>
                </c:pt>
                <c:pt idx="64">
                  <c:v>20.091</c:v>
                </c:pt>
                <c:pt idx="65">
                  <c:v>20.249</c:v>
                </c:pt>
                <c:pt idx="66">
                  <c:v>20.602</c:v>
                </c:pt>
                <c:pt idx="67">
                  <c:v>21.415</c:v>
                </c:pt>
                <c:pt idx="68">
                  <c:v>21.518</c:v>
                </c:pt>
                <c:pt idx="69">
                  <c:v>21.698</c:v>
                </c:pt>
                <c:pt idx="70">
                  <c:v>21.781</c:v>
                </c:pt>
                <c:pt idx="71">
                  <c:v>21.16</c:v>
                </c:pt>
                <c:pt idx="72">
                  <c:v>20.576</c:v>
                </c:pt>
                <c:pt idx="73">
                  <c:v>20.724</c:v>
                </c:pt>
                <c:pt idx="74">
                  <c:v>20.933</c:v>
                </c:pt>
                <c:pt idx="75">
                  <c:v>21.469</c:v>
                </c:pt>
                <c:pt idx="76">
                  <c:v>21.611</c:v>
                </c:pt>
                <c:pt idx="77">
                  <c:v>21.723</c:v>
                </c:pt>
                <c:pt idx="78">
                  <c:v>22.302</c:v>
                </c:pt>
                <c:pt idx="79">
                  <c:v>22.766</c:v>
                </c:pt>
                <c:pt idx="80">
                  <c:v>23.518</c:v>
                </c:pt>
                <c:pt idx="81">
                  <c:v>24.156</c:v>
                </c:pt>
                <c:pt idx="82">
                  <c:v>24.595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CompareData!$O$2</c:f>
              <c:strCache>
                <c:ptCount val="1"/>
                <c:pt idx="0">
                  <c:v>US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CompareData!$A$4:$A$90</c:f>
              <c:numCache>
                <c:ptCount val="87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</c:numCache>
            </c:numRef>
          </c:cat>
          <c:val>
            <c:numRef>
              <c:f>CompareData!$O$4:$O$90</c:f>
              <c:numCache>
                <c:ptCount val="87"/>
                <c:pt idx="0">
                  <c:v>27.469450331966726</c:v>
                </c:pt>
                <c:pt idx="1">
                  <c:v>30.45706085831802</c:v>
                </c:pt>
                <c:pt idx="2">
                  <c:v>31.05278507469892</c:v>
                </c:pt>
                <c:pt idx="3">
                  <c:v>28.948658056395292</c:v>
                </c:pt>
                <c:pt idx="4">
                  <c:v>30.9278771313489</c:v>
                </c:pt>
                <c:pt idx="5">
                  <c:v>32.46550564934127</c:v>
                </c:pt>
                <c:pt idx="6">
                  <c:v>32.75235324748331</c:v>
                </c:pt>
                <c:pt idx="7">
                  <c:v>33.43164918158808</c:v>
                </c:pt>
                <c:pt idx="8">
                  <c:v>34.77142212975996</c:v>
                </c:pt>
                <c:pt idx="9">
                  <c:v>33.048367482715776</c:v>
                </c:pt>
                <c:pt idx="10">
                  <c:v>31.18068423774833</c:v>
                </c:pt>
                <c:pt idx="11">
                  <c:v>31.012222183907056</c:v>
                </c:pt>
                <c:pt idx="12">
                  <c:v>32.59080516095001</c:v>
                </c:pt>
                <c:pt idx="13">
                  <c:v>32.48641627019188</c:v>
                </c:pt>
                <c:pt idx="14">
                  <c:v>32.9946429507902</c:v>
                </c:pt>
                <c:pt idx="15">
                  <c:v>30.990185866278104</c:v>
                </c:pt>
                <c:pt idx="16">
                  <c:v>32.654772694179684</c:v>
                </c:pt>
                <c:pt idx="17">
                  <c:v>31.379274489392156</c:v>
                </c:pt>
                <c:pt idx="18">
                  <c:v>30.182192025392485</c:v>
                </c:pt>
                <c:pt idx="19">
                  <c:v>31.286609705834508</c:v>
                </c:pt>
                <c:pt idx="20">
                  <c:v>31.288149701053527</c:v>
                </c:pt>
                <c:pt idx="21">
                  <c:v>29.017206118853355</c:v>
                </c:pt>
                <c:pt idx="22">
                  <c:v>25.107398225662394</c:v>
                </c:pt>
                <c:pt idx="23">
                  <c:v>23.02076226341589</c:v>
                </c:pt>
                <c:pt idx="24">
                  <c:v>21.758283883058166</c:v>
                </c:pt>
                <c:pt idx="25">
                  <c:v>22.90343164441539</c:v>
                </c:pt>
                <c:pt idx="26">
                  <c:v>24.657740220126538</c:v>
                </c:pt>
                <c:pt idx="27">
                  <c:v>23.29946264784413</c:v>
                </c:pt>
                <c:pt idx="28">
                  <c:v>23.695979226593742</c:v>
                </c:pt>
                <c:pt idx="29">
                  <c:v>23.461915111456022</c:v>
                </c:pt>
                <c:pt idx="30">
                  <c:v>23.87128959258563</c:v>
                </c:pt>
                <c:pt idx="31">
                  <c:v>22.67016431512283</c:v>
                </c:pt>
                <c:pt idx="32">
                  <c:v>21.846890327818876</c:v>
                </c:pt>
                <c:pt idx="33">
                  <c:v>21.007342489211897</c:v>
                </c:pt>
                <c:pt idx="34">
                  <c:v>21.560682682062694</c:v>
                </c:pt>
                <c:pt idx="35">
                  <c:v>21.37783609692474</c:v>
                </c:pt>
                <c:pt idx="36">
                  <c:v>21.34754938422161</c:v>
                </c:pt>
                <c:pt idx="37">
                  <c:v>21.167499809433842</c:v>
                </c:pt>
                <c:pt idx="38">
                  <c:v>21.260017916472087</c:v>
                </c:pt>
                <c:pt idx="39">
                  <c:v>21.02482275848896</c:v>
                </c:pt>
                <c:pt idx="40">
                  <c:v>20.511531697340054</c:v>
                </c:pt>
                <c:pt idx="41">
                  <c:v>20.90686175168023</c:v>
                </c:pt>
                <c:pt idx="42">
                  <c:v>20.942812217282853</c:v>
                </c:pt>
                <c:pt idx="43">
                  <c:v>20.895061215332024</c:v>
                </c:pt>
                <c:pt idx="44">
                  <c:v>20.623064231697</c:v>
                </c:pt>
                <c:pt idx="45">
                  <c:v>20.69989308372704</c:v>
                </c:pt>
                <c:pt idx="46">
                  <c:v>20.992058797409598</c:v>
                </c:pt>
                <c:pt idx="47">
                  <c:v>21.07296737955331</c:v>
                </c:pt>
                <c:pt idx="48">
                  <c:v>20.976312191629948</c:v>
                </c:pt>
                <c:pt idx="49">
                  <c:v>20.680012828562994</c:v>
                </c:pt>
                <c:pt idx="50">
                  <c:v>20.38769746444345</c:v>
                </c:pt>
                <c:pt idx="51">
                  <c:v>20.496020567854774</c:v>
                </c:pt>
                <c:pt idx="52">
                  <c:v>20.369344887545033</c:v>
                </c:pt>
                <c:pt idx="53">
                  <c:v>20.570669738485833</c:v>
                </c:pt>
                <c:pt idx="54">
                  <c:v>21.03654206231618</c:v>
                </c:pt>
                <c:pt idx="55">
                  <c:v>21.025221443533386</c:v>
                </c:pt>
                <c:pt idx="56">
                  <c:v>20.845866714127542</c:v>
                </c:pt>
                <c:pt idx="57">
                  <c:v>20.83331052229368</c:v>
                </c:pt>
                <c:pt idx="58">
                  <c:v>20.862076873463216</c:v>
                </c:pt>
                <c:pt idx="59">
                  <c:v>20.829964408975705</c:v>
                </c:pt>
                <c:pt idx="60">
                  <c:v>21.16948770321826</c:v>
                </c:pt>
                <c:pt idx="61">
                  <c:v>20.969036563446572</c:v>
                </c:pt>
                <c:pt idx="62">
                  <c:v>21.395668558262038</c:v>
                </c:pt>
                <c:pt idx="63">
                  <c:v>21.786377166359035</c:v>
                </c:pt>
                <c:pt idx="64">
                  <c:v>22.09678730556611</c:v>
                </c:pt>
                <c:pt idx="65">
                  <c:v>22.377194790583058</c:v>
                </c:pt>
                <c:pt idx="66">
                  <c:v>22.58852942749756</c:v>
                </c:pt>
                <c:pt idx="67">
                  <c:v>24.48929172789094</c:v>
                </c:pt>
                <c:pt idx="68">
                  <c:v>26.948544527265682</c:v>
                </c:pt>
                <c:pt idx="69">
                  <c:v>26.663449582512545</c:v>
                </c:pt>
                <c:pt idx="70">
                  <c:v>27.05396906653085</c:v>
                </c:pt>
                <c:pt idx="71">
                  <c:v>26.429715390597078</c:v>
                </c:pt>
                <c:pt idx="72">
                  <c:v>27.88053170638707</c:v>
                </c:pt>
                <c:pt idx="73">
                  <c:v>27.411700132898662</c:v>
                </c:pt>
                <c:pt idx="74">
                  <c:v>27.502964862380537</c:v>
                </c:pt>
                <c:pt idx="75">
                  <c:v>28.461</c:v>
                </c:pt>
                <c:pt idx="76">
                  <c:v>29.16</c:v>
                </c:pt>
                <c:pt idx="77">
                  <c:v>29.852</c:v>
                </c:pt>
                <c:pt idx="78">
                  <c:v>30.358</c:v>
                </c:pt>
                <c:pt idx="79">
                  <c:v>30.968</c:v>
                </c:pt>
                <c:pt idx="80">
                  <c:v>31.511</c:v>
                </c:pt>
                <c:pt idx="81">
                  <c:v>30.399</c:v>
                </c:pt>
                <c:pt idx="82">
                  <c:v>29.659</c:v>
                </c:pt>
                <c:pt idx="83">
                  <c:v>29.949</c:v>
                </c:pt>
                <c:pt idx="84">
                  <c:v>31.196</c:v>
                </c:pt>
              </c:numCache>
            </c:numRef>
          </c:val>
          <c:smooth val="0"/>
        </c:ser>
        <c:marker val="1"/>
        <c:axId val="60571456"/>
        <c:axId val="8272193"/>
      </c:lineChart>
      <c:catAx>
        <c:axId val="6057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72193"/>
        <c:crosses val="autoZero"/>
        <c:auto val="1"/>
        <c:lblOffset val="100"/>
        <c:tickLblSkip val="5"/>
        <c:tickMarkSkip val="5"/>
        <c:noMultiLvlLbl val="0"/>
      </c:catAx>
      <c:valAx>
        <c:axId val="8272193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Personal Income or Earnings (%)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145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215"/>
          <c:y val="0.6125"/>
          <c:w val="0.118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Income Share of the Top 1% in Argentina, India, Indonesia, Japan and the United States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145"/>
          <c:w val="0.94075"/>
          <c:h val="0.77675"/>
        </c:manualLayout>
      </c:layout>
      <c:lineChart>
        <c:grouping val="standard"/>
        <c:varyColors val="0"/>
        <c:ser>
          <c:idx val="5"/>
          <c:order val="0"/>
          <c:tx>
            <c:v>Argentina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CompareData!$D$4:$D$90</c:f>
              <c:numCache>
                <c:ptCount val="87"/>
                <c:pt idx="12">
                  <c:v>20.85</c:v>
                </c:pt>
                <c:pt idx="13">
                  <c:v>19.09</c:v>
                </c:pt>
                <c:pt idx="14">
                  <c:v>20.06</c:v>
                </c:pt>
                <c:pt idx="15">
                  <c:v>20.49</c:v>
                </c:pt>
                <c:pt idx="16">
                  <c:v>22.67</c:v>
                </c:pt>
                <c:pt idx="17">
                  <c:v>22.71</c:v>
                </c:pt>
                <c:pt idx="18">
                  <c:v>22.74</c:v>
                </c:pt>
                <c:pt idx="19">
                  <c:v>23.21</c:v>
                </c:pt>
                <c:pt idx="20">
                  <c:v>22.34</c:v>
                </c:pt>
                <c:pt idx="21">
                  <c:v>24.92</c:v>
                </c:pt>
                <c:pt idx="22">
                  <c:v>26.41</c:v>
                </c:pt>
                <c:pt idx="23">
                  <c:v>28.84</c:v>
                </c:pt>
                <c:pt idx="24">
                  <c:v>27.5</c:v>
                </c:pt>
                <c:pt idx="25">
                  <c:v>25.98</c:v>
                </c:pt>
                <c:pt idx="26">
                  <c:v>25.15</c:v>
                </c:pt>
                <c:pt idx="27">
                  <c:v>26.69</c:v>
                </c:pt>
                <c:pt idx="28">
                  <c:v>25.8</c:v>
                </c:pt>
                <c:pt idx="29">
                  <c:v>21.49</c:v>
                </c:pt>
                <c:pt idx="33">
                  <c:v>17.1</c:v>
                </c:pt>
                <c:pt idx="39">
                  <c:v>18.4</c:v>
                </c:pt>
                <c:pt idx="50">
                  <c:v>18</c:v>
                </c:pt>
                <c:pt idx="51">
                  <c:v>15.94</c:v>
                </c:pt>
                <c:pt idx="52">
                  <c:v>13.94</c:v>
                </c:pt>
                <c:pt idx="53">
                  <c:v>10.93</c:v>
                </c:pt>
                <c:pt idx="77">
                  <c:v>18.03</c:v>
                </c:pt>
                <c:pt idx="78">
                  <c:v>18.38</c:v>
                </c:pt>
                <c:pt idx="79">
                  <c:v>22.27</c:v>
                </c:pt>
                <c:pt idx="80">
                  <c:v>20.94</c:v>
                </c:pt>
                <c:pt idx="81">
                  <c:v>18.79</c:v>
                </c:pt>
                <c:pt idx="82">
                  <c:v>21.53</c:v>
                </c:pt>
                <c:pt idx="83">
                  <c:v>23.47</c:v>
                </c:pt>
                <c:pt idx="84">
                  <c:v>22.1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CompareData!$E$2</c:f>
              <c:strCache>
                <c:ptCount val="1"/>
                <c:pt idx="0">
                  <c:v>India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CompareData!$A$4:$A$90</c:f>
              <c:numCache>
                <c:ptCount val="87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</c:numCache>
            </c:numRef>
          </c:cat>
          <c:val>
            <c:numRef>
              <c:f>CompareData!$E$4:$E$90</c:f>
              <c:numCache>
                <c:ptCount val="87"/>
                <c:pt idx="2">
                  <c:v>12.72</c:v>
                </c:pt>
                <c:pt idx="3">
                  <c:v>13.39</c:v>
                </c:pt>
                <c:pt idx="4">
                  <c:v>11.46</c:v>
                </c:pt>
                <c:pt idx="5">
                  <c:v>12.38</c:v>
                </c:pt>
                <c:pt idx="6">
                  <c:v>12.89</c:v>
                </c:pt>
                <c:pt idx="7">
                  <c:v>13.32</c:v>
                </c:pt>
                <c:pt idx="8">
                  <c:v>13.62</c:v>
                </c:pt>
                <c:pt idx="9">
                  <c:v>13.07</c:v>
                </c:pt>
                <c:pt idx="10">
                  <c:v>14.53</c:v>
                </c:pt>
                <c:pt idx="11">
                  <c:v>16.09</c:v>
                </c:pt>
                <c:pt idx="12">
                  <c:v>16.14</c:v>
                </c:pt>
                <c:pt idx="13">
                  <c:v>17.11</c:v>
                </c:pt>
                <c:pt idx="14">
                  <c:v>16.9</c:v>
                </c:pt>
                <c:pt idx="15">
                  <c:v>17.33</c:v>
                </c:pt>
                <c:pt idx="16">
                  <c:v>15.58</c:v>
                </c:pt>
                <c:pt idx="17">
                  <c:v>15.54</c:v>
                </c:pt>
                <c:pt idx="18">
                  <c:v>17.82</c:v>
                </c:pt>
                <c:pt idx="19">
                  <c:v>16.11</c:v>
                </c:pt>
                <c:pt idx="20">
                  <c:v>16.15</c:v>
                </c:pt>
                <c:pt idx="21">
                  <c:v>14.06</c:v>
                </c:pt>
                <c:pt idx="23">
                  <c:v>10.32</c:v>
                </c:pt>
                <c:pt idx="24">
                  <c:v>11.13</c:v>
                </c:pt>
                <c:pt idx="25">
                  <c:v>11.41</c:v>
                </c:pt>
                <c:pt idx="27">
                  <c:v>11.23</c:v>
                </c:pt>
                <c:pt idx="28">
                  <c:v>11.84</c:v>
                </c:pt>
                <c:pt idx="29">
                  <c:v>12</c:v>
                </c:pt>
                <c:pt idx="30">
                  <c:v>13.42</c:v>
                </c:pt>
                <c:pt idx="33">
                  <c:v>11.92</c:v>
                </c:pt>
                <c:pt idx="34">
                  <c:v>13.58</c:v>
                </c:pt>
                <c:pt idx="35">
                  <c:v>14.41</c:v>
                </c:pt>
                <c:pt idx="36">
                  <c:v>12.77</c:v>
                </c:pt>
                <c:pt idx="37">
                  <c:v>13.34</c:v>
                </c:pt>
                <c:pt idx="38">
                  <c:v>12.56</c:v>
                </c:pt>
                <c:pt idx="39">
                  <c:v>12.36</c:v>
                </c:pt>
                <c:pt idx="40">
                  <c:v>12.31</c:v>
                </c:pt>
                <c:pt idx="41">
                  <c:v>12.15</c:v>
                </c:pt>
                <c:pt idx="42">
                  <c:v>11.58</c:v>
                </c:pt>
                <c:pt idx="44">
                  <c:v>9.65</c:v>
                </c:pt>
                <c:pt idx="45">
                  <c:v>10.92</c:v>
                </c:pt>
                <c:pt idx="46">
                  <c:v>9.99</c:v>
                </c:pt>
                <c:pt idx="47">
                  <c:v>10.01</c:v>
                </c:pt>
                <c:pt idx="48">
                  <c:v>9.95</c:v>
                </c:pt>
                <c:pt idx="50">
                  <c:v>10.02</c:v>
                </c:pt>
                <c:pt idx="51">
                  <c:v>8.47</c:v>
                </c:pt>
                <c:pt idx="53">
                  <c:v>7.02</c:v>
                </c:pt>
                <c:pt idx="54">
                  <c:v>6.65</c:v>
                </c:pt>
                <c:pt idx="55">
                  <c:v>7.24</c:v>
                </c:pt>
                <c:pt idx="56">
                  <c:v>7.27</c:v>
                </c:pt>
                <c:pt idx="57">
                  <c:v>6.18</c:v>
                </c:pt>
                <c:pt idx="58">
                  <c:v>6.05</c:v>
                </c:pt>
                <c:pt idx="59">
                  <c:v>5.61</c:v>
                </c:pt>
                <c:pt idx="60">
                  <c:v>4.78</c:v>
                </c:pt>
                <c:pt idx="61">
                  <c:v>4.39</c:v>
                </c:pt>
                <c:pt idx="62">
                  <c:v>4.51</c:v>
                </c:pt>
                <c:pt idx="63">
                  <c:v>6.46</c:v>
                </c:pt>
                <c:pt idx="64">
                  <c:v>6.39</c:v>
                </c:pt>
                <c:pt idx="65">
                  <c:v>8.24</c:v>
                </c:pt>
                <c:pt idx="66">
                  <c:v>8.64</c:v>
                </c:pt>
                <c:pt idx="67">
                  <c:v>8.12</c:v>
                </c:pt>
                <c:pt idx="68">
                  <c:v>8.52</c:v>
                </c:pt>
                <c:pt idx="69">
                  <c:v>8.19</c:v>
                </c:pt>
                <c:pt idx="70">
                  <c:v>7.42</c:v>
                </c:pt>
                <c:pt idx="71">
                  <c:v>7.12</c:v>
                </c:pt>
                <c:pt idx="72">
                  <c:v>6.96</c:v>
                </c:pt>
                <c:pt idx="73">
                  <c:v>8.53</c:v>
                </c:pt>
                <c:pt idx="74">
                  <c:v>8.09</c:v>
                </c:pt>
                <c:pt idx="75">
                  <c:v>8.67</c:v>
                </c:pt>
                <c:pt idx="76">
                  <c:v>8.72</c:v>
                </c:pt>
                <c:pt idx="77">
                  <c:v>10.7</c:v>
                </c:pt>
                <c:pt idx="78">
                  <c:v>8.95</c:v>
                </c:pt>
                <c:pt idx="79">
                  <c:v>8.95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CompareData!$C$2</c:f>
              <c:strCache>
                <c:ptCount val="1"/>
                <c:pt idx="0">
                  <c:v>Indonesia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CompareData!$A$4:$A$90</c:f>
              <c:numCache>
                <c:ptCount val="87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</c:numCache>
            </c:numRef>
          </c:cat>
          <c:val>
            <c:numRef>
              <c:f>CompareData!$C$4:$C$90</c:f>
              <c:numCache>
                <c:ptCount val="87"/>
                <c:pt idx="62">
                  <c:v>7.171257</c:v>
                </c:pt>
                <c:pt idx="67">
                  <c:v>7.990506</c:v>
                </c:pt>
                <c:pt idx="70">
                  <c:v>8.050989</c:v>
                </c:pt>
                <c:pt idx="73">
                  <c:v>9.100852</c:v>
                </c:pt>
                <c:pt idx="76">
                  <c:v>9.687522</c:v>
                </c:pt>
                <c:pt idx="78">
                  <c:v>12.42205</c:v>
                </c:pt>
                <c:pt idx="79">
                  <c:v>13.65053</c:v>
                </c:pt>
                <c:pt idx="80">
                  <c:v>13.8157</c:v>
                </c:pt>
                <c:pt idx="81">
                  <c:v>15.51557</c:v>
                </c:pt>
                <c:pt idx="82">
                  <c:v>10.4735</c:v>
                </c:pt>
                <c:pt idx="83">
                  <c:v>9.763174</c:v>
                </c:pt>
                <c:pt idx="84">
                  <c:v>8.464683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CompareData!$B$2</c:f>
              <c:strCache>
                <c:ptCount val="1"/>
                <c:pt idx="0">
                  <c:v>Indonesia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CompareData!$A$4:$A$90</c:f>
              <c:numCache>
                <c:ptCount val="87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</c:numCache>
            </c:numRef>
          </c:cat>
          <c:val>
            <c:numRef>
              <c:f>CompareData!$B$4:$B$90</c:f>
              <c:numCache>
                <c:ptCount val="87"/>
                <c:pt idx="1">
                  <c:v>11.81576</c:v>
                </c:pt>
                <c:pt idx="2">
                  <c:v>14.28482</c:v>
                </c:pt>
                <c:pt idx="3">
                  <c:v>14.81092</c:v>
                </c:pt>
                <c:pt idx="4">
                  <c:v>14.41842</c:v>
                </c:pt>
                <c:pt idx="5">
                  <c:v>14.19405</c:v>
                </c:pt>
                <c:pt idx="6">
                  <c:v>15.00297</c:v>
                </c:pt>
                <c:pt idx="7">
                  <c:v>15.51949</c:v>
                </c:pt>
                <c:pt idx="8">
                  <c:v>16.37716</c:v>
                </c:pt>
                <c:pt idx="9">
                  <c:v>16.71361</c:v>
                </c:pt>
                <c:pt idx="10">
                  <c:v>16.63663</c:v>
                </c:pt>
                <c:pt idx="11">
                  <c:v>20.02511</c:v>
                </c:pt>
                <c:pt idx="12">
                  <c:v>21.12826</c:v>
                </c:pt>
                <c:pt idx="13">
                  <c:v>21.55055</c:v>
                </c:pt>
                <c:pt idx="14">
                  <c:v>21.51202</c:v>
                </c:pt>
                <c:pt idx="18">
                  <c:v>19.79911</c:v>
                </c:pt>
                <c:pt idx="19">
                  <c:v>19.86798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CompareData!$F$2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CompareData!$F$4:$F$90</c:f>
              <c:numCache>
                <c:ptCount val="87"/>
                <c:pt idx="0">
                  <c:v>17.09</c:v>
                </c:pt>
                <c:pt idx="1">
                  <c:v>18.48</c:v>
                </c:pt>
                <c:pt idx="2">
                  <c:v>19.55</c:v>
                </c:pt>
                <c:pt idx="3">
                  <c:v>19.72</c:v>
                </c:pt>
                <c:pt idx="4">
                  <c:v>19.72</c:v>
                </c:pt>
                <c:pt idx="5">
                  <c:v>18.32</c:v>
                </c:pt>
                <c:pt idx="6">
                  <c:v>18.55</c:v>
                </c:pt>
                <c:pt idx="7">
                  <c:v>17.89</c:v>
                </c:pt>
                <c:pt idx="8">
                  <c:v>18.51</c:v>
                </c:pt>
                <c:pt idx="9">
                  <c:v>18.35</c:v>
                </c:pt>
                <c:pt idx="10">
                  <c:v>16.78</c:v>
                </c:pt>
                <c:pt idx="11">
                  <c:v>17.38</c:v>
                </c:pt>
                <c:pt idx="12">
                  <c:v>17.56</c:v>
                </c:pt>
                <c:pt idx="13">
                  <c:v>18.28</c:v>
                </c:pt>
                <c:pt idx="14">
                  <c:v>18.96</c:v>
                </c:pt>
                <c:pt idx="15">
                  <c:v>18.74</c:v>
                </c:pt>
                <c:pt idx="16">
                  <c:v>18.68</c:v>
                </c:pt>
                <c:pt idx="17">
                  <c:v>19.26</c:v>
                </c:pt>
                <c:pt idx="18">
                  <c:v>19.92</c:v>
                </c:pt>
                <c:pt idx="19">
                  <c:v>17.95</c:v>
                </c:pt>
                <c:pt idx="20">
                  <c:v>16.45</c:v>
                </c:pt>
                <c:pt idx="21">
                  <c:v>16.67</c:v>
                </c:pt>
                <c:pt idx="22">
                  <c:v>15.11</c:v>
                </c:pt>
                <c:pt idx="23">
                  <c:v>13.63</c:v>
                </c:pt>
                <c:pt idx="24">
                  <c:v>10.74</c:v>
                </c:pt>
                <c:pt idx="25">
                  <c:v>6.43</c:v>
                </c:pt>
                <c:pt idx="27">
                  <c:v>7.36</c:v>
                </c:pt>
                <c:pt idx="28">
                  <c:v>7.79</c:v>
                </c:pt>
                <c:pt idx="29">
                  <c:v>7.89</c:v>
                </c:pt>
                <c:pt idx="30">
                  <c:v>7.69</c:v>
                </c:pt>
                <c:pt idx="31">
                  <c:v>7.28</c:v>
                </c:pt>
                <c:pt idx="32">
                  <c:v>7.85</c:v>
                </c:pt>
                <c:pt idx="33">
                  <c:v>7.46</c:v>
                </c:pt>
                <c:pt idx="34">
                  <c:v>7.2</c:v>
                </c:pt>
                <c:pt idx="35">
                  <c:v>6.91</c:v>
                </c:pt>
                <c:pt idx="36">
                  <c:v>7.37</c:v>
                </c:pt>
                <c:pt idx="37">
                  <c:v>7.69</c:v>
                </c:pt>
                <c:pt idx="38">
                  <c:v>7.74</c:v>
                </c:pt>
                <c:pt idx="39">
                  <c:v>7.97</c:v>
                </c:pt>
                <c:pt idx="40">
                  <c:v>8.17</c:v>
                </c:pt>
                <c:pt idx="41">
                  <c:v>8.44</c:v>
                </c:pt>
                <c:pt idx="42">
                  <c:v>8.68</c:v>
                </c:pt>
                <c:pt idx="43">
                  <c:v>8.5</c:v>
                </c:pt>
                <c:pt idx="44">
                  <c:v>8.33</c:v>
                </c:pt>
                <c:pt idx="45">
                  <c:v>7.91</c:v>
                </c:pt>
                <c:pt idx="46">
                  <c:v>7.62</c:v>
                </c:pt>
                <c:pt idx="47">
                  <c:v>7.63</c:v>
                </c:pt>
                <c:pt idx="48">
                  <c:v>7.56</c:v>
                </c:pt>
                <c:pt idx="49">
                  <c:v>8.01</c:v>
                </c:pt>
                <c:pt idx="50">
                  <c:v>8.19</c:v>
                </c:pt>
                <c:pt idx="51">
                  <c:v>8.42</c:v>
                </c:pt>
                <c:pt idx="52">
                  <c:v>8.1</c:v>
                </c:pt>
                <c:pt idx="53">
                  <c:v>7.62</c:v>
                </c:pt>
                <c:pt idx="54">
                  <c:v>7.2</c:v>
                </c:pt>
                <c:pt idx="55">
                  <c:v>7.08</c:v>
                </c:pt>
                <c:pt idx="56">
                  <c:v>6.81</c:v>
                </c:pt>
                <c:pt idx="57">
                  <c:v>6.77</c:v>
                </c:pt>
                <c:pt idx="58">
                  <c:v>6.96</c:v>
                </c:pt>
                <c:pt idx="59">
                  <c:v>7.25</c:v>
                </c:pt>
                <c:pt idx="60">
                  <c:v>7.16</c:v>
                </c:pt>
                <c:pt idx="61">
                  <c:v>7.11</c:v>
                </c:pt>
                <c:pt idx="62">
                  <c:v>7.02</c:v>
                </c:pt>
                <c:pt idx="63">
                  <c:v>6.94</c:v>
                </c:pt>
                <c:pt idx="64">
                  <c:v>6.95</c:v>
                </c:pt>
                <c:pt idx="65">
                  <c:v>7.03</c:v>
                </c:pt>
                <c:pt idx="66">
                  <c:v>7.21</c:v>
                </c:pt>
                <c:pt idx="67">
                  <c:v>7.66</c:v>
                </c:pt>
                <c:pt idx="68">
                  <c:v>7.63</c:v>
                </c:pt>
                <c:pt idx="69">
                  <c:v>7.9</c:v>
                </c:pt>
                <c:pt idx="70">
                  <c:v>8.05</c:v>
                </c:pt>
                <c:pt idx="71">
                  <c:v>7.54</c:v>
                </c:pt>
                <c:pt idx="72">
                  <c:v>7.12</c:v>
                </c:pt>
                <c:pt idx="73">
                  <c:v>7.15</c:v>
                </c:pt>
                <c:pt idx="74">
                  <c:v>7.07</c:v>
                </c:pt>
                <c:pt idx="75">
                  <c:v>7.3</c:v>
                </c:pt>
                <c:pt idx="76">
                  <c:v>7.36</c:v>
                </c:pt>
                <c:pt idx="77">
                  <c:v>7.32</c:v>
                </c:pt>
                <c:pt idx="78">
                  <c:v>7.59</c:v>
                </c:pt>
                <c:pt idx="79">
                  <c:v>7.76</c:v>
                </c:pt>
                <c:pt idx="80">
                  <c:v>8.22</c:v>
                </c:pt>
                <c:pt idx="81">
                  <c:v>8.49</c:v>
                </c:pt>
                <c:pt idx="82">
                  <c:v>8.65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CompareData!$H$2</c:f>
              <c:strCache>
                <c:ptCount val="1"/>
                <c:pt idx="0">
                  <c:v>US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CompareData!$A$4:$A$90</c:f>
              <c:numCache>
                <c:ptCount val="87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</c:numCache>
            </c:numRef>
          </c:cat>
          <c:val>
            <c:numRef>
              <c:f>CompareData!$H$4:$H$90</c:f>
              <c:numCache>
                <c:ptCount val="87"/>
                <c:pt idx="0">
                  <c:v>14.459042055439385</c:v>
                </c:pt>
                <c:pt idx="1">
                  <c:v>15.472929986471554</c:v>
                </c:pt>
                <c:pt idx="2">
                  <c:v>16.292319490434096</c:v>
                </c:pt>
                <c:pt idx="3">
                  <c:v>14.991004682031273</c:v>
                </c:pt>
                <c:pt idx="4">
                  <c:v>16.315906869089506</c:v>
                </c:pt>
                <c:pt idx="5">
                  <c:v>17.602806588875772</c:v>
                </c:pt>
                <c:pt idx="6">
                  <c:v>18.011497014310468</c:v>
                </c:pt>
                <c:pt idx="7">
                  <c:v>18.67888575023515</c:v>
                </c:pt>
                <c:pt idx="8">
                  <c:v>19.59871796250888</c:v>
                </c:pt>
                <c:pt idx="9">
                  <c:v>18.417904285315917</c:v>
                </c:pt>
                <c:pt idx="10">
                  <c:v>16.42281841644954</c:v>
                </c:pt>
                <c:pt idx="11">
                  <c:v>15.270594044223252</c:v>
                </c:pt>
                <c:pt idx="12">
                  <c:v>15.47846763188707</c:v>
                </c:pt>
                <c:pt idx="13">
                  <c:v>15.770913177787016</c:v>
                </c:pt>
                <c:pt idx="14">
                  <c:v>15.868185076417598</c:v>
                </c:pt>
                <c:pt idx="15">
                  <c:v>15.628311990462226</c:v>
                </c:pt>
                <c:pt idx="16">
                  <c:v>17.637342175901782</c:v>
                </c:pt>
                <c:pt idx="17">
                  <c:v>16.450434286791296</c:v>
                </c:pt>
                <c:pt idx="18">
                  <c:v>14.72938302542493</c:v>
                </c:pt>
                <c:pt idx="19">
                  <c:v>15.393035953166024</c:v>
                </c:pt>
                <c:pt idx="20">
                  <c:v>15.733988074633878</c:v>
                </c:pt>
                <c:pt idx="21">
                  <c:v>15.007978377996723</c:v>
                </c:pt>
                <c:pt idx="22">
                  <c:v>12.905441063638763</c:v>
                </c:pt>
                <c:pt idx="23">
                  <c:v>11.484653721380797</c:v>
                </c:pt>
                <c:pt idx="24">
                  <c:v>10.53867000025793</c:v>
                </c:pt>
                <c:pt idx="25">
                  <c:v>11.071193948809938</c:v>
                </c:pt>
                <c:pt idx="26">
                  <c:v>11.762425770547628</c:v>
                </c:pt>
                <c:pt idx="27">
                  <c:v>10.953835923874255</c:v>
                </c:pt>
                <c:pt idx="28">
                  <c:v>11.269872474143945</c:v>
                </c:pt>
                <c:pt idx="29">
                  <c:v>10.946064706587993</c:v>
                </c:pt>
                <c:pt idx="30">
                  <c:v>11.360065498282971</c:v>
                </c:pt>
                <c:pt idx="31">
                  <c:v>10.51833555571898</c:v>
                </c:pt>
                <c:pt idx="32">
                  <c:v>9.758320216554742</c:v>
                </c:pt>
                <c:pt idx="33">
                  <c:v>9.081089770218638</c:v>
                </c:pt>
                <c:pt idx="34">
                  <c:v>9.390455914580304</c:v>
                </c:pt>
                <c:pt idx="35">
                  <c:v>9.180528267571265</c:v>
                </c:pt>
                <c:pt idx="36">
                  <c:v>9.086975757658715</c:v>
                </c:pt>
                <c:pt idx="37">
                  <c:v>8.981885156602152</c:v>
                </c:pt>
                <c:pt idx="38">
                  <c:v>8.83357350019559</c:v>
                </c:pt>
                <c:pt idx="39">
                  <c:v>8.747852078526691</c:v>
                </c:pt>
                <c:pt idx="40">
                  <c:v>8.356590092135763</c:v>
                </c:pt>
                <c:pt idx="41">
                  <c:v>8.337600538390994</c:v>
                </c:pt>
                <c:pt idx="42">
                  <c:v>8.273675567074555</c:v>
                </c:pt>
                <c:pt idx="43">
                  <c:v>8.163936657613615</c:v>
                </c:pt>
                <c:pt idx="44">
                  <c:v>8.020751046266772</c:v>
                </c:pt>
                <c:pt idx="45">
                  <c:v>8.065064694401487</c:v>
                </c:pt>
                <c:pt idx="46">
                  <c:v>8.368184300729318</c:v>
                </c:pt>
                <c:pt idx="47">
                  <c:v>8.425331952666571</c:v>
                </c:pt>
                <c:pt idx="48">
                  <c:v>8.351941485906664</c:v>
                </c:pt>
                <c:pt idx="49">
                  <c:v>8.017422021423029</c:v>
                </c:pt>
                <c:pt idx="50">
                  <c:v>7.803845886442629</c:v>
                </c:pt>
                <c:pt idx="51">
                  <c:v>7.7860816660916825</c:v>
                </c:pt>
                <c:pt idx="52">
                  <c:v>7.7541268798518805</c:v>
                </c:pt>
                <c:pt idx="53">
                  <c:v>7.741996167553946</c:v>
                </c:pt>
                <c:pt idx="54">
                  <c:v>8.123618917085782</c:v>
                </c:pt>
                <c:pt idx="55">
                  <c:v>8.00588015016157</c:v>
                </c:pt>
                <c:pt idx="56">
                  <c:v>7.88919619878135</c:v>
                </c:pt>
                <c:pt idx="57">
                  <c:v>7.899226357406079</c:v>
                </c:pt>
                <c:pt idx="58">
                  <c:v>7.9526089866496275</c:v>
                </c:pt>
                <c:pt idx="59">
                  <c:v>8.032409803733294</c:v>
                </c:pt>
                <c:pt idx="60">
                  <c:v>8.176714625368053</c:v>
                </c:pt>
                <c:pt idx="61">
                  <c:v>8.026075546927979</c:v>
                </c:pt>
                <c:pt idx="62">
                  <c:v>8.389938071695989</c:v>
                </c:pt>
                <c:pt idx="63">
                  <c:v>8.592902648947513</c:v>
                </c:pt>
                <c:pt idx="64">
                  <c:v>8.886370722262098</c:v>
                </c:pt>
                <c:pt idx="65">
                  <c:v>9.094560579513704</c:v>
                </c:pt>
                <c:pt idx="66">
                  <c:v>9.129299069066397</c:v>
                </c:pt>
                <c:pt idx="67">
                  <c:v>10.746260633305884</c:v>
                </c:pt>
                <c:pt idx="68">
                  <c:v>13.165480795439365</c:v>
                </c:pt>
                <c:pt idx="69">
                  <c:v>12.611494478689435</c:v>
                </c:pt>
                <c:pt idx="70">
                  <c:v>12.981647252493072</c:v>
                </c:pt>
                <c:pt idx="71">
                  <c:v>12.167379448376485</c:v>
                </c:pt>
                <c:pt idx="72">
                  <c:v>13.479744861469998</c:v>
                </c:pt>
                <c:pt idx="73">
                  <c:v>12.821259920178939</c:v>
                </c:pt>
                <c:pt idx="74">
                  <c:v>12.852119853413258</c:v>
                </c:pt>
                <c:pt idx="75">
                  <c:v>13.528</c:v>
                </c:pt>
                <c:pt idx="76">
                  <c:v>14.107</c:v>
                </c:pt>
                <c:pt idx="77">
                  <c:v>14.771</c:v>
                </c:pt>
                <c:pt idx="78">
                  <c:v>15.294</c:v>
                </c:pt>
                <c:pt idx="79">
                  <c:v>15.873</c:v>
                </c:pt>
                <c:pt idx="80">
                  <c:v>16.494</c:v>
                </c:pt>
                <c:pt idx="81">
                  <c:v>15.371</c:v>
                </c:pt>
                <c:pt idx="82">
                  <c:v>14.64</c:v>
                </c:pt>
                <c:pt idx="83">
                  <c:v>14.873</c:v>
                </c:pt>
                <c:pt idx="84">
                  <c:v>16.079</c:v>
                </c:pt>
              </c:numCache>
            </c:numRef>
          </c:val>
          <c:smooth val="0"/>
        </c:ser>
        <c:marker val="1"/>
        <c:axId val="7340874"/>
        <c:axId val="66067867"/>
      </c:lineChart>
      <c:catAx>
        <c:axId val="734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7867"/>
        <c:crosses val="autoZero"/>
        <c:auto val="1"/>
        <c:lblOffset val="100"/>
        <c:tickLblSkip val="5"/>
        <c:tickMarkSkip val="5"/>
        <c:noMultiLvlLbl val="0"/>
      </c:catAx>
      <c:valAx>
        <c:axId val="6606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Personal Income or Earnings (%)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4087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325"/>
          <c:y val="0.1605"/>
          <c:w val="0.127"/>
          <c:h val="0.2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0.88225</cdr:y>
    </cdr:from>
    <cdr:to>
      <cdr:x>0.96275</cdr:x>
      <cdr:y>0.9975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5038725"/>
          <a:ext cx="87534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Argentina, Alvaredo (2007);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Indonesia, authors' calculations; Japan, Moriguchi and Saez (2008); United States, Piketty and Saez (2003, 2006).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0.8815</cdr:y>
    </cdr:from>
    <cdr:to>
      <cdr:x>0.9505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5029200"/>
          <a:ext cx="88106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Argentina,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Alvaredo (2007);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India, Banerjee and Piketty (2005); Indonesia, authors' calculations; Japan, Moriguchi and Saez (2008); United States, Piketty and Saez (2003, 2006).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w\My%20publications\Top%20Incomes%20-%20Panel%20Data\japan_topincome1887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0"/>
      <sheetName val="Table C"/>
      <sheetName val="Table 1"/>
      <sheetName val="Table 2"/>
      <sheetName val="Table 3"/>
      <sheetName val="Table 4"/>
      <sheetName val="fig0slide"/>
      <sheetName val="Table-Japan02"/>
      <sheetName val="Table-US00"/>
      <sheetName val="1887-data"/>
      <sheetName val="fig1slide"/>
      <sheetName val="Figure-gini"/>
      <sheetName val="fig2slide-Japan"/>
      <sheetName val="fig3slide"/>
      <sheetName val="fig3Kslide (2)"/>
      <sheetName val="fig4slide (2)"/>
      <sheetName val="fig4slide"/>
      <sheetName val="fig5slide"/>
      <sheetName val="fig6slide"/>
      <sheetName val="fig5slide-comp"/>
      <sheetName val="fig3K"/>
      <sheetName val="fig7slide"/>
      <sheetName val="fig8slideN"/>
      <sheetName val="fig8slide"/>
      <sheetName val="fig9slide"/>
      <sheetName val="fig10slide"/>
      <sheetName val="fig12slide"/>
      <sheetName val="fig13japan-us"/>
      <sheetName val="fig13japan"/>
      <sheetName val="fig0"/>
      <sheetName val="fig1"/>
      <sheetName val="fig2"/>
      <sheetName val="fig3"/>
      <sheetName val="fig4"/>
      <sheetName val="fig5"/>
      <sheetName val="fig6"/>
      <sheetName val="fig7"/>
      <sheetName val="fig8"/>
      <sheetName val="fig9"/>
      <sheetName val="fig13"/>
      <sheetName val="fig2old"/>
      <sheetName val="fig3old"/>
      <sheetName val="fig9old"/>
      <sheetName val="data-fig0"/>
      <sheetName val="data-fig-inc"/>
      <sheetName val="data-fig-compo"/>
      <sheetName val="data-estate-compo"/>
      <sheetName val="fig-estate-compo"/>
      <sheetName val="data-fig-estate"/>
      <sheetName val="US-income"/>
      <sheetName val="matlab-incomes87-50households"/>
      <sheetName val="matlab-incomes87-50indiv"/>
      <sheetName val="matlab-incomes47-02indiv"/>
      <sheetName val="matlab-estates05-02"/>
      <sheetName val="fig2inc10-5%pre"/>
      <sheetName val="fig2inc1%"/>
      <sheetName val="fig2inc0.1%"/>
      <sheetName val="fig2inc10-5%post"/>
      <sheetName val="fig2inc1-.01%"/>
      <sheetName val="fig2inc0.01%"/>
      <sheetName val="figA1"/>
      <sheetName val="figA2"/>
      <sheetName val="figA3"/>
      <sheetName val="figA4"/>
    </sheetNames>
    <sheetDataSet>
      <sheetData sheetId="44">
        <row r="5">
          <cell r="H5">
            <v>0.19105</v>
          </cell>
          <cell r="I5">
            <v>0.1417</v>
          </cell>
          <cell r="J5">
            <v>0.0721</v>
          </cell>
          <cell r="L5">
            <v>0.02973</v>
          </cell>
        </row>
        <row r="6">
          <cell r="H6">
            <v>0.2002</v>
          </cell>
          <cell r="I6">
            <v>0.14608000000000002</v>
          </cell>
          <cell r="J6">
            <v>0.07281</v>
          </cell>
          <cell r="L6">
            <v>0.030520000000000002</v>
          </cell>
        </row>
        <row r="7">
          <cell r="H7">
            <v>0.18572</v>
          </cell>
          <cell r="I7">
            <v>0.13833</v>
          </cell>
          <cell r="J7">
            <v>0.07127</v>
          </cell>
          <cell r="L7">
            <v>0.03096</v>
          </cell>
        </row>
        <row r="8">
          <cell r="H8">
            <v>0.17678999999999997</v>
          </cell>
          <cell r="I8">
            <v>0.13234</v>
          </cell>
          <cell r="J8">
            <v>0.06926</v>
          </cell>
          <cell r="L8">
            <v>0.02952</v>
          </cell>
        </row>
        <row r="9">
          <cell r="H9">
            <v>0.16109</v>
          </cell>
          <cell r="I9">
            <v>0.12096</v>
          </cell>
          <cell r="J9">
            <v>0.06332</v>
          </cell>
          <cell r="L9">
            <v>0.02741</v>
          </cell>
        </row>
        <row r="10">
          <cell r="H10">
            <v>0.14594</v>
          </cell>
          <cell r="I10">
            <v>0.10980000000000001</v>
          </cell>
          <cell r="J10">
            <v>0.05739</v>
          </cell>
          <cell r="L10">
            <v>0.02456</v>
          </cell>
        </row>
        <row r="11">
          <cell r="H11">
            <v>0.14553000000000002</v>
          </cell>
          <cell r="I11">
            <v>0.11042</v>
          </cell>
          <cell r="J11">
            <v>0.05836</v>
          </cell>
          <cell r="L11">
            <v>0.02445</v>
          </cell>
        </row>
        <row r="12">
          <cell r="H12">
            <v>0.14742</v>
          </cell>
          <cell r="I12">
            <v>0.11299</v>
          </cell>
          <cell r="J12">
            <v>0.060700000000000004</v>
          </cell>
          <cell r="L12">
            <v>0.0252</v>
          </cell>
        </row>
        <row r="13">
          <cell r="H13">
            <v>0.14787</v>
          </cell>
          <cell r="I13">
            <v>0.11441000000000001</v>
          </cell>
          <cell r="J13">
            <v>0.06275</v>
          </cell>
          <cell r="L13">
            <v>0.02644</v>
          </cell>
        </row>
        <row r="14">
          <cell r="H14">
            <v>0.14737</v>
          </cell>
          <cell r="I14">
            <v>0.11531000000000001</v>
          </cell>
          <cell r="J14">
            <v>0.06427</v>
          </cell>
          <cell r="L14">
            <v>0.02734</v>
          </cell>
        </row>
        <row r="15">
          <cell r="H15">
            <v>0.14559</v>
          </cell>
          <cell r="I15">
            <v>0.11434</v>
          </cell>
          <cell r="J15">
            <v>0.06381</v>
          </cell>
          <cell r="L15">
            <v>0.02718</v>
          </cell>
        </row>
        <row r="16">
          <cell r="H16">
            <v>0.13866</v>
          </cell>
          <cell r="I16">
            <v>0.10885</v>
          </cell>
          <cell r="J16">
            <v>0.05944</v>
          </cell>
          <cell r="L16">
            <v>0.024460000000000003</v>
          </cell>
        </row>
        <row r="18">
          <cell r="H18">
            <v>0.1527</v>
          </cell>
          <cell r="I18">
            <v>0.11772</v>
          </cell>
          <cell r="J18">
            <v>0.06280999999999999</v>
          </cell>
          <cell r="L18">
            <v>0.022719999999999997</v>
          </cell>
        </row>
        <row r="19">
          <cell r="H19">
            <v>0.1572</v>
          </cell>
          <cell r="I19">
            <v>0.12267</v>
          </cell>
          <cell r="J19">
            <v>0.0672</v>
          </cell>
          <cell r="L19">
            <v>0.02512</v>
          </cell>
        </row>
        <row r="20">
          <cell r="H20">
            <v>0.16255</v>
          </cell>
          <cell r="I20">
            <v>0.1263</v>
          </cell>
          <cell r="J20">
            <v>0.06828000000000001</v>
          </cell>
          <cell r="L20">
            <v>0.02505</v>
          </cell>
        </row>
        <row r="21">
          <cell r="H21">
            <v>0.16932</v>
          </cell>
          <cell r="I21">
            <v>0.13137000000000001</v>
          </cell>
          <cell r="J21">
            <v>0.07086</v>
          </cell>
          <cell r="L21">
            <v>0.026150000000000003</v>
          </cell>
        </row>
        <row r="22">
          <cell r="H22">
            <v>0.17991</v>
          </cell>
          <cell r="I22">
            <v>0.13967000000000002</v>
          </cell>
          <cell r="J22">
            <v>0.07546</v>
          </cell>
          <cell r="L22">
            <v>0.02796</v>
          </cell>
        </row>
        <row r="23">
          <cell r="H23">
            <v>0.17550999999999997</v>
          </cell>
          <cell r="I23">
            <v>0.13662000000000002</v>
          </cell>
          <cell r="J23">
            <v>0.07428</v>
          </cell>
          <cell r="L23">
            <v>0.02738</v>
          </cell>
        </row>
        <row r="24">
          <cell r="H24">
            <v>0.16582</v>
          </cell>
          <cell r="I24">
            <v>0.13008</v>
          </cell>
          <cell r="J24">
            <v>0.07214000000000001</v>
          </cell>
          <cell r="L24">
            <v>0.027370000000000002</v>
          </cell>
        </row>
        <row r="25">
          <cell r="H25">
            <v>0.18066</v>
          </cell>
          <cell r="I25">
            <v>0.14126</v>
          </cell>
          <cell r="J25">
            <v>0.0782</v>
          </cell>
          <cell r="L25">
            <v>0.02971</v>
          </cell>
        </row>
        <row r="26">
          <cell r="H26">
            <v>0.18114999999999998</v>
          </cell>
          <cell r="I26">
            <v>0.1408</v>
          </cell>
          <cell r="J26">
            <v>0.07643</v>
          </cell>
          <cell r="L26">
            <v>0.02833</v>
          </cell>
        </row>
        <row r="27">
          <cell r="G27">
            <v>0.32254</v>
          </cell>
          <cell r="H27">
            <v>0.18255</v>
          </cell>
          <cell r="I27">
            <v>0.14123</v>
          </cell>
          <cell r="J27">
            <v>0.07583999999999999</v>
          </cell>
          <cell r="L27">
            <v>0.027610000000000003</v>
          </cell>
        </row>
        <row r="28">
          <cell r="G28">
            <v>0.3382</v>
          </cell>
          <cell r="H28">
            <v>0.18934</v>
          </cell>
          <cell r="I28">
            <v>0.14618</v>
          </cell>
          <cell r="J28">
            <v>0.07740999999999999</v>
          </cell>
          <cell r="L28">
            <v>0.02788</v>
          </cell>
        </row>
        <row r="29">
          <cell r="G29">
            <v>0.33707</v>
          </cell>
          <cell r="H29">
            <v>0.18742999999999999</v>
          </cell>
          <cell r="I29">
            <v>0.14431</v>
          </cell>
          <cell r="J29">
            <v>0.07556</v>
          </cell>
          <cell r="L29">
            <v>0.02683</v>
          </cell>
        </row>
        <row r="30">
          <cell r="G30">
            <v>0.33536</v>
          </cell>
          <cell r="H30">
            <v>0.18878</v>
          </cell>
          <cell r="I30">
            <v>0.14606</v>
          </cell>
          <cell r="J30">
            <v>0.07753</v>
          </cell>
          <cell r="L30">
            <v>0.02806</v>
          </cell>
        </row>
        <row r="31">
          <cell r="G31">
            <v>0.31404</v>
          </cell>
          <cell r="H31">
            <v>0.17992999999999998</v>
          </cell>
          <cell r="I31">
            <v>0.13983</v>
          </cell>
          <cell r="J31">
            <v>0.07522000000000001</v>
          </cell>
          <cell r="L31">
            <v>0.0277</v>
          </cell>
        </row>
        <row r="32">
          <cell r="G32">
            <v>0.31481000000000003</v>
          </cell>
          <cell r="H32">
            <v>0.17913</v>
          </cell>
          <cell r="I32">
            <v>0.13933</v>
          </cell>
          <cell r="J32">
            <v>0.07612000000000001</v>
          </cell>
          <cell r="L32">
            <v>0.02826</v>
          </cell>
        </row>
        <row r="33">
          <cell r="G33">
            <v>0.3056</v>
          </cell>
          <cell r="H33">
            <v>0.17453</v>
          </cell>
          <cell r="I33">
            <v>0.13557</v>
          </cell>
          <cell r="J33">
            <v>0.07384</v>
          </cell>
          <cell r="L33">
            <v>0.02732</v>
          </cell>
        </row>
        <row r="34">
          <cell r="G34">
            <v>0.32527</v>
          </cell>
          <cell r="H34">
            <v>0.18552</v>
          </cell>
          <cell r="I34">
            <v>0.14493999999999999</v>
          </cell>
          <cell r="J34">
            <v>0.07984</v>
          </cell>
          <cell r="L34">
            <v>0.029220000000000003</v>
          </cell>
        </row>
        <row r="35">
          <cell r="G35">
            <v>0.32793</v>
          </cell>
          <cell r="H35">
            <v>0.19602</v>
          </cell>
          <cell r="I35">
            <v>0.15625</v>
          </cell>
          <cell r="J35">
            <v>0.09087999999999999</v>
          </cell>
          <cell r="L35">
            <v>0.03701</v>
          </cell>
        </row>
        <row r="36">
          <cell r="G36">
            <v>0.30865</v>
          </cell>
          <cell r="H36">
            <v>0.19521999999999998</v>
          </cell>
          <cell r="I36">
            <v>0.15869</v>
          </cell>
          <cell r="J36">
            <v>0.09718</v>
          </cell>
          <cell r="L36">
            <v>0.043840000000000004</v>
          </cell>
        </row>
        <row r="37">
          <cell r="G37">
            <v>0.28981999999999997</v>
          </cell>
          <cell r="H37">
            <v>0.18684</v>
          </cell>
          <cell r="I37">
            <v>0.15320999999999999</v>
          </cell>
          <cell r="J37">
            <v>0.09516999999999999</v>
          </cell>
          <cell r="L37">
            <v>0.04314</v>
          </cell>
        </row>
        <row r="38">
          <cell r="G38">
            <v>0.25550999999999996</v>
          </cell>
          <cell r="H38">
            <v>0.16623000000000002</v>
          </cell>
          <cell r="I38">
            <v>0.13536</v>
          </cell>
          <cell r="J38">
            <v>0.083</v>
          </cell>
          <cell r="L38">
            <v>0.03681</v>
          </cell>
        </row>
        <row r="39">
          <cell r="G39">
            <v>0.24832</v>
          </cell>
          <cell r="H39">
            <v>0.15251</v>
          </cell>
          <cell r="I39">
            <v>0.12244</v>
          </cell>
          <cell r="J39">
            <v>0.07372</v>
          </cell>
          <cell r="L39">
            <v>0.03118</v>
          </cell>
        </row>
        <row r="40">
          <cell r="G40">
            <v>0.28123000000000004</v>
          </cell>
          <cell r="H40">
            <v>0.17087</v>
          </cell>
          <cell r="I40">
            <v>0.13624</v>
          </cell>
          <cell r="J40">
            <v>0.07894999999999999</v>
          </cell>
          <cell r="L40">
            <v>0.03226</v>
          </cell>
        </row>
        <row r="41">
          <cell r="G41">
            <v>0.31471</v>
          </cell>
          <cell r="H41">
            <v>0.18484</v>
          </cell>
          <cell r="I41">
            <v>0.14506</v>
          </cell>
          <cell r="J41">
            <v>0.08103999999999999</v>
          </cell>
          <cell r="L41">
            <v>0.03154</v>
          </cell>
        </row>
        <row r="42">
          <cell r="G42">
            <v>0.32957000000000003</v>
          </cell>
          <cell r="H42">
            <v>0.19551</v>
          </cell>
          <cell r="I42">
            <v>0.15380000000000002</v>
          </cell>
          <cell r="J42">
            <v>0.0863</v>
          </cell>
          <cell r="L42">
            <v>0.03401</v>
          </cell>
        </row>
        <row r="43">
          <cell r="G43">
            <v>0.33576</v>
          </cell>
          <cell r="H43">
            <v>0.19723</v>
          </cell>
          <cell r="I43">
            <v>0.15451</v>
          </cell>
          <cell r="J43">
            <v>0.08601</v>
          </cell>
          <cell r="L43">
            <v>0.0337</v>
          </cell>
        </row>
        <row r="44">
          <cell r="G44">
            <v>0.33594999999999997</v>
          </cell>
          <cell r="H44">
            <v>0.19718</v>
          </cell>
          <cell r="I44">
            <v>0.15447</v>
          </cell>
          <cell r="J44">
            <v>0.08619</v>
          </cell>
          <cell r="L44">
            <v>0.034319999999999996</v>
          </cell>
        </row>
        <row r="45">
          <cell r="H45">
            <v>0.18318</v>
          </cell>
          <cell r="I45">
            <v>0.14337999999999998</v>
          </cell>
          <cell r="J45">
            <v>0.07959</v>
          </cell>
          <cell r="L45">
            <v>0.03158</v>
          </cell>
        </row>
        <row r="46">
          <cell r="H46">
            <v>0.18547</v>
          </cell>
          <cell r="I46">
            <v>0.14644000000000001</v>
          </cell>
          <cell r="J46">
            <v>0.08285999999999999</v>
          </cell>
          <cell r="L46">
            <v>0.03385</v>
          </cell>
        </row>
        <row r="47">
          <cell r="H47">
            <v>0.17894</v>
          </cell>
          <cell r="I47">
            <v>0.14124</v>
          </cell>
          <cell r="J47">
            <v>0.07956</v>
          </cell>
          <cell r="L47">
            <v>0.032240000000000005</v>
          </cell>
        </row>
        <row r="48">
          <cell r="H48">
            <v>0.18509</v>
          </cell>
          <cell r="I48">
            <v>0.14635</v>
          </cell>
          <cell r="J48">
            <v>0.08278</v>
          </cell>
          <cell r="L48">
            <v>0.03371</v>
          </cell>
        </row>
        <row r="49">
          <cell r="H49">
            <v>0.18353999999999998</v>
          </cell>
          <cell r="I49">
            <v>0.14506</v>
          </cell>
          <cell r="J49">
            <v>0.08172</v>
          </cell>
          <cell r="L49">
            <v>0.03334</v>
          </cell>
        </row>
        <row r="50">
          <cell r="H50">
            <v>0.16783</v>
          </cell>
          <cell r="I50">
            <v>0.13214</v>
          </cell>
          <cell r="J50">
            <v>0.07316</v>
          </cell>
          <cell r="L50">
            <v>0.029500000000000002</v>
          </cell>
        </row>
        <row r="51">
          <cell r="H51">
            <v>0.17378</v>
          </cell>
          <cell r="I51">
            <v>0.1362</v>
          </cell>
          <cell r="J51">
            <v>0.07416</v>
          </cell>
          <cell r="L51">
            <v>0.02915</v>
          </cell>
        </row>
        <row r="52">
          <cell r="H52">
            <v>0.17559999999999998</v>
          </cell>
          <cell r="I52">
            <v>0.13811</v>
          </cell>
          <cell r="J52">
            <v>0.0761</v>
          </cell>
          <cell r="L52">
            <v>0.03033</v>
          </cell>
        </row>
        <row r="53">
          <cell r="H53">
            <v>0.18276</v>
          </cell>
          <cell r="I53">
            <v>0.14483000000000001</v>
          </cell>
          <cell r="J53">
            <v>0.08159000000000001</v>
          </cell>
          <cell r="L53">
            <v>0.03403</v>
          </cell>
        </row>
        <row r="54">
          <cell r="H54">
            <v>0.18960000000000002</v>
          </cell>
          <cell r="I54">
            <v>0.15009</v>
          </cell>
          <cell r="J54">
            <v>0.08459</v>
          </cell>
          <cell r="L54">
            <v>0.03487</v>
          </cell>
        </row>
        <row r="55">
          <cell r="H55">
            <v>0.18741</v>
          </cell>
          <cell r="I55">
            <v>0.14829</v>
          </cell>
          <cell r="J55">
            <v>0.08413999999999999</v>
          </cell>
          <cell r="L55">
            <v>0.03488</v>
          </cell>
        </row>
        <row r="56">
          <cell r="H56">
            <v>0.18675999999999998</v>
          </cell>
          <cell r="I56">
            <v>0.14757</v>
          </cell>
          <cell r="J56">
            <v>0.08402</v>
          </cell>
          <cell r="L56">
            <v>0.03566</v>
          </cell>
        </row>
        <row r="57">
          <cell r="G57">
            <v>0.31337</v>
          </cell>
          <cell r="H57">
            <v>0.19264</v>
          </cell>
          <cell r="I57">
            <v>0.15325</v>
          </cell>
          <cell r="J57">
            <v>0.08829000000000001</v>
          </cell>
          <cell r="L57">
            <v>0.03802</v>
          </cell>
        </row>
        <row r="58">
          <cell r="G58">
            <v>0.3181</v>
          </cell>
          <cell r="H58">
            <v>0.19922</v>
          </cell>
          <cell r="I58">
            <v>0.15899</v>
          </cell>
          <cell r="J58">
            <v>0.09192</v>
          </cell>
          <cell r="L58">
            <v>0.03811</v>
          </cell>
        </row>
        <row r="59">
          <cell r="H59">
            <v>0.17949</v>
          </cell>
          <cell r="I59">
            <v>0.14164</v>
          </cell>
          <cell r="J59">
            <v>0.07831</v>
          </cell>
          <cell r="L59">
            <v>0.030979999999999997</v>
          </cell>
        </row>
        <row r="60">
          <cell r="H60">
            <v>0.16452000000000003</v>
          </cell>
          <cell r="I60">
            <v>0.12815</v>
          </cell>
          <cell r="J60">
            <v>0.06815</v>
          </cell>
          <cell r="L60">
            <v>0.02589</v>
          </cell>
        </row>
        <row r="61">
          <cell r="H61">
            <v>0.16674</v>
          </cell>
          <cell r="I61">
            <v>0.12582000000000002</v>
          </cell>
          <cell r="J61">
            <v>0.06361</v>
          </cell>
          <cell r="L61">
            <v>0.023090000000000003</v>
          </cell>
        </row>
        <row r="62">
          <cell r="H62">
            <v>0.15109999999999998</v>
          </cell>
          <cell r="I62">
            <v>0.11276</v>
          </cell>
          <cell r="J62">
            <v>0.056900000000000006</v>
          </cell>
          <cell r="L62">
            <v>0.020649999999999998</v>
          </cell>
        </row>
        <row r="63">
          <cell r="H63">
            <v>0.13625</v>
          </cell>
          <cell r="I63">
            <v>0.10037000000000001</v>
          </cell>
          <cell r="J63">
            <v>0.04961</v>
          </cell>
          <cell r="L63">
            <v>0.01779</v>
          </cell>
        </row>
        <row r="64">
          <cell r="H64">
            <v>0.10739000000000001</v>
          </cell>
          <cell r="I64">
            <v>0.07907</v>
          </cell>
          <cell r="J64">
            <v>0.03927</v>
          </cell>
          <cell r="L64">
            <v>0.013959999999999998</v>
          </cell>
        </row>
        <row r="65">
          <cell r="H65">
            <v>0.06427</v>
          </cell>
          <cell r="I65">
            <v>0.04421</v>
          </cell>
          <cell r="J65">
            <v>0.01885</v>
          </cell>
          <cell r="L65">
            <v>0.005580000000000001</v>
          </cell>
        </row>
        <row r="67">
          <cell r="G67">
            <v>0.18502</v>
          </cell>
          <cell r="H67">
            <v>0.07357</v>
          </cell>
          <cell r="I67">
            <v>0.051550000000000006</v>
          </cell>
          <cell r="J67">
            <v>0.02147</v>
          </cell>
          <cell r="L67">
            <v>0.00607</v>
          </cell>
        </row>
        <row r="68">
          <cell r="G68">
            <v>0.20372</v>
          </cell>
          <cell r="H68">
            <v>0.07791000000000001</v>
          </cell>
          <cell r="I68">
            <v>0.05242</v>
          </cell>
          <cell r="J68">
            <v>0.02062</v>
          </cell>
          <cell r="L68">
            <v>0.0054800000000000005</v>
          </cell>
        </row>
        <row r="69">
          <cell r="G69">
            <v>0.21664999999999998</v>
          </cell>
          <cell r="H69">
            <v>0.07893</v>
          </cell>
          <cell r="I69">
            <v>0.049690000000000005</v>
          </cell>
          <cell r="J69">
            <v>0.01815</v>
          </cell>
          <cell r="L69">
            <v>0.00461</v>
          </cell>
        </row>
        <row r="70">
          <cell r="G70">
            <v>0.20962</v>
          </cell>
          <cell r="H70">
            <v>0.07689</v>
          </cell>
          <cell r="I70">
            <v>0.04899</v>
          </cell>
          <cell r="J70">
            <v>0.0173</v>
          </cell>
          <cell r="L70">
            <v>0.00417</v>
          </cell>
        </row>
        <row r="71">
          <cell r="G71">
            <v>0.19902999999999998</v>
          </cell>
          <cell r="H71">
            <v>0.07282</v>
          </cell>
          <cell r="I71">
            <v>0.047720000000000005</v>
          </cell>
          <cell r="J71">
            <v>0.01872</v>
          </cell>
          <cell r="L71">
            <v>0.0053300000000000005</v>
          </cell>
        </row>
        <row r="72">
          <cell r="G72">
            <v>0.21191</v>
          </cell>
          <cell r="H72">
            <v>0.07854</v>
          </cell>
          <cell r="I72">
            <v>0.05176</v>
          </cell>
          <cell r="J72">
            <v>0.0202</v>
          </cell>
          <cell r="L72">
            <v>0.005540000000000001</v>
          </cell>
        </row>
        <row r="73">
          <cell r="G73">
            <v>0.20167000000000002</v>
          </cell>
          <cell r="H73">
            <v>0.07458000000000001</v>
          </cell>
          <cell r="I73">
            <v>0.04944</v>
          </cell>
          <cell r="J73">
            <v>0.01909</v>
          </cell>
          <cell r="L73">
            <v>0.00493</v>
          </cell>
        </row>
        <row r="74">
          <cell r="G74">
            <v>0.19733</v>
          </cell>
          <cell r="H74">
            <v>0.07199</v>
          </cell>
          <cell r="I74">
            <v>0.04763</v>
          </cell>
          <cell r="J74">
            <v>0.01832</v>
          </cell>
          <cell r="L74">
            <v>0.0046700000000000005</v>
          </cell>
        </row>
        <row r="75">
          <cell r="G75">
            <v>0.18872</v>
          </cell>
          <cell r="H75">
            <v>0.06909</v>
          </cell>
          <cell r="I75">
            <v>0.04589000000000001</v>
          </cell>
          <cell r="J75">
            <v>0.0178</v>
          </cell>
          <cell r="L75">
            <v>0.00461</v>
          </cell>
        </row>
        <row r="76">
          <cell r="G76">
            <v>0.19553</v>
          </cell>
          <cell r="H76">
            <v>0.07368999999999999</v>
          </cell>
          <cell r="I76">
            <v>0.049429999999999995</v>
          </cell>
          <cell r="J76">
            <v>0.01902</v>
          </cell>
          <cell r="L76">
            <v>0.00487</v>
          </cell>
        </row>
        <row r="77">
          <cell r="G77">
            <v>0.20146</v>
          </cell>
          <cell r="H77">
            <v>0.07685</v>
          </cell>
          <cell r="I77">
            <v>0.05197</v>
          </cell>
          <cell r="J77">
            <v>0.02053</v>
          </cell>
          <cell r="L77">
            <v>0.005390000000000001</v>
          </cell>
        </row>
        <row r="78">
          <cell r="G78">
            <v>0.20172</v>
          </cell>
          <cell r="H78">
            <v>0.0774</v>
          </cell>
          <cell r="I78">
            <v>0.05229</v>
          </cell>
          <cell r="J78">
            <v>0.02076</v>
          </cell>
          <cell r="L78">
            <v>0.005410000000000001</v>
          </cell>
        </row>
        <row r="79">
          <cell r="G79">
            <v>0.20482</v>
          </cell>
          <cell r="H79">
            <v>0.07973</v>
          </cell>
          <cell r="I79">
            <v>0.05444</v>
          </cell>
          <cell r="J79">
            <v>0.021480000000000003</v>
          </cell>
          <cell r="L79">
            <v>0.005370000000000001</v>
          </cell>
        </row>
        <row r="80">
          <cell r="G80">
            <v>0.20745000000000002</v>
          </cell>
          <cell r="H80">
            <v>0.08173</v>
          </cell>
          <cell r="I80">
            <v>0.05514</v>
          </cell>
          <cell r="J80">
            <v>0.02221</v>
          </cell>
          <cell r="L80">
            <v>0.00577</v>
          </cell>
        </row>
        <row r="81">
          <cell r="G81">
            <v>0.20678999999999997</v>
          </cell>
          <cell r="H81">
            <v>0.08441000000000001</v>
          </cell>
          <cell r="I81">
            <v>0.05794</v>
          </cell>
          <cell r="J81">
            <v>0.023090000000000003</v>
          </cell>
          <cell r="L81">
            <v>0.00603</v>
          </cell>
        </row>
        <row r="82">
          <cell r="G82">
            <v>0.21192</v>
          </cell>
          <cell r="H82">
            <v>0.08681</v>
          </cell>
          <cell r="I82">
            <v>0.05913</v>
          </cell>
          <cell r="J82">
            <v>0.023479999999999997</v>
          </cell>
          <cell r="L82">
            <v>0.00611</v>
          </cell>
        </row>
        <row r="83">
          <cell r="G83">
            <v>0.21028</v>
          </cell>
          <cell r="H83">
            <v>0.08500999999999999</v>
          </cell>
          <cell r="I83">
            <v>0.0574</v>
          </cell>
          <cell r="J83">
            <v>0.02306</v>
          </cell>
          <cell r="L83">
            <v>0.006</v>
          </cell>
        </row>
        <row r="84">
          <cell r="G84">
            <v>0.20622</v>
          </cell>
          <cell r="H84">
            <v>0.0833</v>
          </cell>
          <cell r="I84">
            <v>0.05591</v>
          </cell>
          <cell r="J84">
            <v>0.02177</v>
          </cell>
          <cell r="L84">
            <v>0.005639999999999999</v>
          </cell>
        </row>
        <row r="85">
          <cell r="G85">
            <v>0.20039</v>
          </cell>
          <cell r="H85">
            <v>0.07905000000000001</v>
          </cell>
          <cell r="I85">
            <v>0.0526</v>
          </cell>
          <cell r="J85">
            <v>0.02037</v>
          </cell>
          <cell r="L85">
            <v>0.00523</v>
          </cell>
        </row>
        <row r="86">
          <cell r="G86">
            <v>0.19471</v>
          </cell>
          <cell r="H86">
            <v>0.07618</v>
          </cell>
          <cell r="I86">
            <v>0.050679999999999996</v>
          </cell>
          <cell r="J86">
            <v>0.0194</v>
          </cell>
          <cell r="L86">
            <v>0.00487</v>
          </cell>
        </row>
        <row r="87">
          <cell r="G87">
            <v>0.19861</v>
          </cell>
          <cell r="H87">
            <v>0.07632</v>
          </cell>
          <cell r="I87">
            <v>0.051070000000000004</v>
          </cell>
          <cell r="J87">
            <v>0.01963</v>
          </cell>
          <cell r="L87">
            <v>0.00487</v>
          </cell>
        </row>
        <row r="88">
          <cell r="G88">
            <v>0.19449000000000002</v>
          </cell>
          <cell r="H88">
            <v>0.07558</v>
          </cell>
          <cell r="I88">
            <v>0.050460000000000005</v>
          </cell>
          <cell r="J88">
            <v>0.01913</v>
          </cell>
          <cell r="L88">
            <v>0.0046300000000000004</v>
          </cell>
        </row>
        <row r="89">
          <cell r="G89">
            <v>0.20376999999999998</v>
          </cell>
          <cell r="H89">
            <v>0.08006</v>
          </cell>
          <cell r="I89">
            <v>0.05272</v>
          </cell>
          <cell r="J89">
            <v>0.01913</v>
          </cell>
          <cell r="L89">
            <v>0.0046500000000000005</v>
          </cell>
        </row>
        <row r="90">
          <cell r="G90">
            <v>0.21128</v>
          </cell>
          <cell r="H90">
            <v>0.08189</v>
          </cell>
          <cell r="I90">
            <v>0.05504</v>
          </cell>
          <cell r="J90">
            <v>0.02045</v>
          </cell>
          <cell r="L90">
            <v>0.005679999999999999</v>
          </cell>
        </row>
        <row r="91">
          <cell r="G91">
            <v>0.21672</v>
          </cell>
          <cell r="H91">
            <v>0.0842</v>
          </cell>
          <cell r="I91">
            <v>0.05489</v>
          </cell>
          <cell r="J91">
            <v>0.019370000000000002</v>
          </cell>
          <cell r="L91">
            <v>0.00625</v>
          </cell>
        </row>
        <row r="92">
          <cell r="G92">
            <v>0.21489</v>
          </cell>
          <cell r="H92">
            <v>0.08101000000000001</v>
          </cell>
          <cell r="I92">
            <v>0.051399999999999994</v>
          </cell>
          <cell r="J92">
            <v>0.01602</v>
          </cell>
          <cell r="L92">
            <v>0.00439</v>
          </cell>
        </row>
        <row r="93">
          <cell r="G93">
            <v>0.21014</v>
          </cell>
          <cell r="H93">
            <v>0.07615</v>
          </cell>
          <cell r="I93">
            <v>0.05024</v>
          </cell>
          <cell r="J93">
            <v>0.02183</v>
          </cell>
          <cell r="L93">
            <v>0.0086</v>
          </cell>
        </row>
        <row r="94">
          <cell r="G94">
            <v>0.19929</v>
          </cell>
          <cell r="H94">
            <v>0.07203</v>
          </cell>
          <cell r="I94">
            <v>0.04606</v>
          </cell>
          <cell r="J94">
            <v>0.01776</v>
          </cell>
          <cell r="L94">
            <v>0.00571</v>
          </cell>
        </row>
        <row r="95">
          <cell r="G95">
            <v>0.19579000000000002</v>
          </cell>
          <cell r="H95">
            <v>0.07083</v>
          </cell>
          <cell r="I95">
            <v>0.046020000000000005</v>
          </cell>
          <cell r="J95">
            <v>0.01765</v>
          </cell>
          <cell r="L95">
            <v>0.00607</v>
          </cell>
        </row>
        <row r="96">
          <cell r="G96">
            <v>0.19515999999999997</v>
          </cell>
          <cell r="H96">
            <v>0.06806</v>
          </cell>
          <cell r="I96">
            <v>0.04282</v>
          </cell>
          <cell r="J96">
            <v>0.01506</v>
          </cell>
          <cell r="L96">
            <v>0.0034200000000000003</v>
          </cell>
        </row>
        <row r="97">
          <cell r="G97">
            <v>0.19449000000000002</v>
          </cell>
          <cell r="H97">
            <v>0.06769</v>
          </cell>
          <cell r="I97">
            <v>0.04258</v>
          </cell>
          <cell r="J97">
            <v>0.01482</v>
          </cell>
          <cell r="L97">
            <v>0.00338</v>
          </cell>
        </row>
        <row r="98">
          <cell r="G98">
            <v>0.19735</v>
          </cell>
          <cell r="H98">
            <v>0.0696</v>
          </cell>
          <cell r="I98">
            <v>0.04386</v>
          </cell>
          <cell r="J98">
            <v>0.015220000000000001</v>
          </cell>
          <cell r="L98">
            <v>0.0034599999999999995</v>
          </cell>
        </row>
        <row r="99">
          <cell r="G99">
            <v>0.20231000000000002</v>
          </cell>
          <cell r="H99">
            <v>0.07246999999999999</v>
          </cell>
          <cell r="I99">
            <v>0.04681</v>
          </cell>
          <cell r="J99">
            <v>0.01654</v>
          </cell>
          <cell r="L99">
            <v>0.00376</v>
          </cell>
        </row>
        <row r="100">
          <cell r="G100">
            <v>0.20101</v>
          </cell>
          <cell r="H100">
            <v>0.07158</v>
          </cell>
          <cell r="I100">
            <v>0.04645</v>
          </cell>
          <cell r="J100">
            <v>0.01654</v>
          </cell>
          <cell r="L100">
            <v>0.00377</v>
          </cell>
        </row>
        <row r="101">
          <cell r="G101">
            <v>0.20074000000000003</v>
          </cell>
          <cell r="H101">
            <v>0.07109</v>
          </cell>
          <cell r="I101">
            <v>0.04614</v>
          </cell>
          <cell r="J101">
            <v>0.01593</v>
          </cell>
          <cell r="L101">
            <v>0.00357</v>
          </cell>
        </row>
        <row r="102">
          <cell r="G102">
            <v>0.19985</v>
          </cell>
          <cell r="H102">
            <v>0.07021</v>
          </cell>
          <cell r="I102">
            <v>0.046020000000000005</v>
          </cell>
          <cell r="J102">
            <v>0.01621</v>
          </cell>
          <cell r="L102">
            <v>0.00395</v>
          </cell>
        </row>
        <row r="103">
          <cell r="G103">
            <v>0.20024999999999998</v>
          </cell>
          <cell r="H103">
            <v>0.06942999999999999</v>
          </cell>
          <cell r="I103">
            <v>0.0446</v>
          </cell>
          <cell r="J103">
            <v>0.015009999999999999</v>
          </cell>
          <cell r="L103">
            <v>0.00338</v>
          </cell>
        </row>
        <row r="104">
          <cell r="G104">
            <v>0.20091</v>
          </cell>
          <cell r="H104">
            <v>0.06953000000000001</v>
          </cell>
          <cell r="I104">
            <v>0.044770000000000004</v>
          </cell>
          <cell r="J104">
            <v>0.01493</v>
          </cell>
          <cell r="L104">
            <v>0.0034699999999999996</v>
          </cell>
        </row>
        <row r="105">
          <cell r="G105">
            <v>0.20248999999999998</v>
          </cell>
          <cell r="H105">
            <v>0.07032</v>
          </cell>
          <cell r="I105">
            <v>0.04502</v>
          </cell>
          <cell r="J105">
            <v>0.01496</v>
          </cell>
          <cell r="L105">
            <v>0.0035299999999999997</v>
          </cell>
        </row>
        <row r="106">
          <cell r="G106">
            <v>0.20602</v>
          </cell>
          <cell r="H106">
            <v>0.07208</v>
          </cell>
          <cell r="I106">
            <v>0.04585</v>
          </cell>
          <cell r="J106">
            <v>0.015349999999999999</v>
          </cell>
          <cell r="L106">
            <v>0.00396</v>
          </cell>
        </row>
        <row r="107">
          <cell r="G107">
            <v>0.21414999999999998</v>
          </cell>
          <cell r="H107">
            <v>0.07663</v>
          </cell>
          <cell r="I107">
            <v>0.04878999999999999</v>
          </cell>
          <cell r="J107">
            <v>0.01653</v>
          </cell>
          <cell r="L107">
            <v>0.00509</v>
          </cell>
        </row>
        <row r="108">
          <cell r="G108">
            <v>0.21518</v>
          </cell>
          <cell r="H108">
            <v>0.07628</v>
          </cell>
          <cell r="I108">
            <v>0.04785999999999999</v>
          </cell>
          <cell r="J108">
            <v>0.01616</v>
          </cell>
          <cell r="L108">
            <v>0.0053</v>
          </cell>
        </row>
        <row r="109">
          <cell r="G109">
            <v>0.21698</v>
          </cell>
          <cell r="H109">
            <v>0.07902</v>
          </cell>
          <cell r="I109">
            <v>0.05065</v>
          </cell>
          <cell r="J109">
            <v>0.01833</v>
          </cell>
          <cell r="L109">
            <v>0.007209999999999999</v>
          </cell>
        </row>
        <row r="110">
          <cell r="G110">
            <v>0.21780999999999998</v>
          </cell>
          <cell r="H110">
            <v>0.08054</v>
          </cell>
          <cell r="I110">
            <v>0.052199999999999996</v>
          </cell>
          <cell r="J110">
            <v>0.0204</v>
          </cell>
          <cell r="L110">
            <v>0.00859</v>
          </cell>
        </row>
        <row r="111">
          <cell r="G111">
            <v>0.2116</v>
          </cell>
          <cell r="H111">
            <v>0.07544</v>
          </cell>
          <cell r="I111">
            <v>0.048440000000000004</v>
          </cell>
          <cell r="J111">
            <v>0.01811</v>
          </cell>
          <cell r="L111">
            <v>0.0072699999999999996</v>
          </cell>
        </row>
        <row r="112">
          <cell r="G112">
            <v>0.20576</v>
          </cell>
          <cell r="H112">
            <v>0.07121000000000001</v>
          </cell>
          <cell r="I112">
            <v>0.04604</v>
          </cell>
          <cell r="J112">
            <v>0.01645</v>
          </cell>
          <cell r="L112">
            <v>0.005</v>
          </cell>
        </row>
        <row r="113">
          <cell r="G113">
            <v>0.20724</v>
          </cell>
          <cell r="H113">
            <v>0.07152</v>
          </cell>
          <cell r="I113">
            <v>0.04609</v>
          </cell>
          <cell r="J113">
            <v>0.016200000000000003</v>
          </cell>
          <cell r="L113">
            <v>0.00494</v>
          </cell>
        </row>
        <row r="114">
          <cell r="G114">
            <v>0.20933</v>
          </cell>
          <cell r="H114">
            <v>0.07065</v>
          </cell>
          <cell r="I114">
            <v>0.04498</v>
          </cell>
          <cell r="J114">
            <v>0.01617</v>
          </cell>
          <cell r="L114">
            <v>0.00487</v>
          </cell>
        </row>
        <row r="115">
          <cell r="G115">
            <v>0.21469000000000002</v>
          </cell>
          <cell r="H115">
            <v>0.07297</v>
          </cell>
          <cell r="I115">
            <v>0.04675</v>
          </cell>
          <cell r="J115">
            <v>0.01642</v>
          </cell>
          <cell r="L115">
            <v>0.004719999999999999</v>
          </cell>
        </row>
        <row r="116">
          <cell r="G116">
            <v>0.21611</v>
          </cell>
          <cell r="H116">
            <v>0.0736</v>
          </cell>
          <cell r="I116">
            <v>0.04705</v>
          </cell>
          <cell r="J116">
            <v>0.01694</v>
          </cell>
          <cell r="L116">
            <v>0.00497</v>
          </cell>
        </row>
        <row r="117">
          <cell r="G117">
            <v>0.21722999999999998</v>
          </cell>
          <cell r="H117">
            <v>0.07317</v>
          </cell>
          <cell r="I117">
            <v>0.04659</v>
          </cell>
          <cell r="J117">
            <v>0.01691</v>
          </cell>
          <cell r="L117">
            <v>0.00452</v>
          </cell>
        </row>
        <row r="118">
          <cell r="G118">
            <v>0.22302</v>
          </cell>
          <cell r="H118">
            <v>0.07586999999999999</v>
          </cell>
          <cell r="I118">
            <v>0.048499999999999995</v>
          </cell>
          <cell r="J118">
            <v>0.017410000000000002</v>
          </cell>
          <cell r="L118">
            <v>0.0044800000000000005</v>
          </cell>
        </row>
        <row r="119">
          <cell r="G119">
            <v>0.22765999999999997</v>
          </cell>
          <cell r="H119">
            <v>0.0776</v>
          </cell>
          <cell r="I119">
            <v>0.04928</v>
          </cell>
          <cell r="J119">
            <v>0.01771</v>
          </cell>
          <cell r="L119">
            <v>0.004719999999999999</v>
          </cell>
        </row>
        <row r="120">
          <cell r="G120">
            <v>0.23518</v>
          </cell>
          <cell r="H120">
            <v>0.08216</v>
          </cell>
          <cell r="I120">
            <v>0.05319</v>
          </cell>
          <cell r="J120">
            <v>0.02038</v>
          </cell>
          <cell r="L120">
            <v>0.005699999999999999</v>
          </cell>
        </row>
        <row r="121">
          <cell r="G121">
            <v>0.24156</v>
          </cell>
          <cell r="H121">
            <v>0.08486</v>
          </cell>
          <cell r="I121">
            <v>0.055529999999999996</v>
          </cell>
          <cell r="J121">
            <v>0.02141</v>
          </cell>
          <cell r="L121">
            <v>0.00598</v>
          </cell>
        </row>
        <row r="122">
          <cell r="G122">
            <v>0.24595</v>
          </cell>
          <cell r="H122">
            <v>0.08647</v>
          </cell>
          <cell r="I122">
            <v>0.05638</v>
          </cell>
          <cell r="J122">
            <v>0.02155</v>
          </cell>
          <cell r="L122">
            <v>0.005829999999999999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7"/>
  <sheetViews>
    <sheetView tabSelected="1" zoomScalePageLayoutView="0" workbookViewId="0" topLeftCell="A1">
      <selection activeCell="D22" sqref="D22"/>
    </sheetView>
  </sheetViews>
  <sheetFormatPr defaultColWidth="9.140625" defaultRowHeight="12.75"/>
  <sheetData>
    <row r="3" ht="12.75">
      <c r="B3" s="15" t="s">
        <v>95</v>
      </c>
    </row>
    <row r="4" ht="12.75">
      <c r="B4" s="15"/>
    </row>
    <row r="6" ht="12.75">
      <c r="B6" s="15" t="s">
        <v>94</v>
      </c>
    </row>
    <row r="7" ht="12.75">
      <c r="B7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2" max="4" width="10.421875" style="0" customWidth="1"/>
    <col min="5" max="6" width="7.28125" style="0" customWidth="1"/>
  </cols>
  <sheetData>
    <row r="1" spans="2:17" ht="12.75">
      <c r="B1" s="1" t="s">
        <v>21</v>
      </c>
      <c r="C1" s="1"/>
      <c r="D1" s="1"/>
      <c r="J1" s="1" t="s">
        <v>49</v>
      </c>
      <c r="Q1" s="1" t="s">
        <v>24</v>
      </c>
    </row>
    <row r="2" spans="1:20" s="4" customFormat="1" ht="12" customHeight="1">
      <c r="A2" s="4" t="s">
        <v>7</v>
      </c>
      <c r="B2" s="4" t="s">
        <v>22</v>
      </c>
      <c r="C2" s="4" t="s">
        <v>22</v>
      </c>
      <c r="D2" s="4" t="s">
        <v>91</v>
      </c>
      <c r="E2" s="4" t="s">
        <v>23</v>
      </c>
      <c r="F2" s="4" t="s">
        <v>33</v>
      </c>
      <c r="G2" s="4" t="s">
        <v>32</v>
      </c>
      <c r="H2" s="4" t="s">
        <v>27</v>
      </c>
      <c r="J2" s="4" t="s">
        <v>22</v>
      </c>
      <c r="K2" s="4" t="s">
        <v>22</v>
      </c>
      <c r="L2" s="4" t="s">
        <v>91</v>
      </c>
      <c r="M2" s="4" t="s">
        <v>33</v>
      </c>
      <c r="N2" s="4" t="s">
        <v>32</v>
      </c>
      <c r="O2" s="4" t="s">
        <v>27</v>
      </c>
      <c r="Q2" s="4" t="s">
        <v>22</v>
      </c>
      <c r="R2" s="4" t="s">
        <v>22</v>
      </c>
      <c r="S2" s="4" t="s">
        <v>32</v>
      </c>
      <c r="T2" s="4" t="s">
        <v>27</v>
      </c>
    </row>
    <row r="3" spans="1:20" s="4" customFormat="1" ht="12" customHeight="1">
      <c r="A3">
        <v>1919</v>
      </c>
      <c r="B3" s="12"/>
      <c r="C3" s="12"/>
      <c r="D3" s="12"/>
      <c r="E3" s="12"/>
      <c r="F3">
        <v>15.25</v>
      </c>
      <c r="G3" s="12"/>
      <c r="H3" s="11">
        <v>15.867414854522684</v>
      </c>
      <c r="I3" s="12"/>
      <c r="J3" s="12"/>
      <c r="K3" s="12"/>
      <c r="L3" s="12"/>
      <c r="M3" s="12">
        <v>24.832</v>
      </c>
      <c r="N3" s="12"/>
      <c r="O3" s="12">
        <v>29.30764955552099</v>
      </c>
      <c r="P3" s="12"/>
      <c r="Q3" s="12"/>
      <c r="R3" s="12"/>
      <c r="S3" s="12"/>
      <c r="T3" s="11">
        <v>39.48132401533932</v>
      </c>
    </row>
    <row r="4" spans="1:20" ht="12.75">
      <c r="A4">
        <v>1920</v>
      </c>
      <c r="B4" s="11"/>
      <c r="C4" s="11"/>
      <c r="D4" s="11"/>
      <c r="E4" s="11"/>
      <c r="F4">
        <v>17.09</v>
      </c>
      <c r="G4" s="11"/>
      <c r="H4" s="11">
        <v>14.459042055439385</v>
      </c>
      <c r="I4" s="11"/>
      <c r="J4" s="11"/>
      <c r="K4" s="11"/>
      <c r="L4" s="11"/>
      <c r="M4" s="11">
        <v>28.123000000000005</v>
      </c>
      <c r="N4" s="11"/>
      <c r="O4" s="11">
        <v>27.469450331966726</v>
      </c>
      <c r="P4" s="11"/>
      <c r="Q4" s="11"/>
      <c r="R4" s="11"/>
      <c r="S4" s="11"/>
      <c r="T4" s="11">
        <v>38.10038743776925</v>
      </c>
    </row>
    <row r="5" spans="1:20" ht="12.75">
      <c r="A5">
        <v>1921</v>
      </c>
      <c r="B5" s="11">
        <f>Indonesia!D4</f>
        <v>11.81576</v>
      </c>
      <c r="C5" s="11"/>
      <c r="D5" s="11"/>
      <c r="E5" s="11"/>
      <c r="F5">
        <v>18.48</v>
      </c>
      <c r="G5" s="11"/>
      <c r="H5" s="11">
        <v>15.472929986471554</v>
      </c>
      <c r="I5" s="11"/>
      <c r="J5" s="11"/>
      <c r="K5" s="11"/>
      <c r="L5" s="11"/>
      <c r="M5" s="11">
        <v>31.471</v>
      </c>
      <c r="N5" s="11"/>
      <c r="O5" s="11">
        <v>30.45706085831802</v>
      </c>
      <c r="P5" s="11"/>
      <c r="Q5" s="11"/>
      <c r="R5" s="11"/>
      <c r="S5" s="11"/>
      <c r="T5" s="11">
        <v>42.85972663997367</v>
      </c>
    </row>
    <row r="6" spans="1:20" ht="12.75">
      <c r="A6">
        <v>1922</v>
      </c>
      <c r="B6" s="11">
        <f>Indonesia!D5</f>
        <v>14.28482</v>
      </c>
      <c r="C6" s="11"/>
      <c r="D6" s="11"/>
      <c r="E6" s="11">
        <v>12.72</v>
      </c>
      <c r="F6">
        <v>19.55</v>
      </c>
      <c r="G6" s="11"/>
      <c r="H6" s="11">
        <v>16.292319490434096</v>
      </c>
      <c r="I6" s="11"/>
      <c r="J6" s="11"/>
      <c r="K6" s="11"/>
      <c r="L6" s="11"/>
      <c r="M6" s="11">
        <v>32.957</v>
      </c>
      <c r="N6" s="11"/>
      <c r="O6" s="11">
        <v>31.05278507469892</v>
      </c>
      <c r="P6" s="11"/>
      <c r="Q6" s="11"/>
      <c r="R6" s="11"/>
      <c r="S6" s="11"/>
      <c r="T6" s="11">
        <v>42.94855342765126</v>
      </c>
    </row>
    <row r="7" spans="1:20" ht="12.75">
      <c r="A7">
        <v>1923</v>
      </c>
      <c r="B7" s="11">
        <f>Indonesia!D6</f>
        <v>14.81092</v>
      </c>
      <c r="C7" s="11"/>
      <c r="D7" s="11"/>
      <c r="E7" s="11">
        <v>13.39</v>
      </c>
      <c r="F7">
        <v>19.72</v>
      </c>
      <c r="G7" s="11"/>
      <c r="H7" s="11">
        <v>14.991004682031273</v>
      </c>
      <c r="I7" s="11"/>
      <c r="J7" s="11"/>
      <c r="K7" s="11"/>
      <c r="L7" s="11"/>
      <c r="M7" s="11">
        <v>33.576</v>
      </c>
      <c r="N7" s="11"/>
      <c r="O7" s="11">
        <v>28.948658056395292</v>
      </c>
      <c r="P7" s="11"/>
      <c r="Q7" s="11"/>
      <c r="R7" s="11"/>
      <c r="S7" s="11"/>
      <c r="T7" s="11">
        <v>40.589552069786016</v>
      </c>
    </row>
    <row r="8" spans="1:20" ht="12.75">
      <c r="A8">
        <v>1924</v>
      </c>
      <c r="B8" s="11">
        <f>Indonesia!D7</f>
        <v>14.41842</v>
      </c>
      <c r="C8" s="11"/>
      <c r="D8" s="11"/>
      <c r="E8" s="11">
        <v>11.46</v>
      </c>
      <c r="F8">
        <v>19.72</v>
      </c>
      <c r="G8" s="11"/>
      <c r="H8" s="11">
        <v>16.315906869089506</v>
      </c>
      <c r="I8" s="11"/>
      <c r="J8" s="11"/>
      <c r="K8" s="11"/>
      <c r="L8" s="11"/>
      <c r="M8" s="11">
        <v>33.595</v>
      </c>
      <c r="N8" s="11"/>
      <c r="O8" s="11">
        <v>30.9278771313489</v>
      </c>
      <c r="P8" s="11"/>
      <c r="Q8" s="11"/>
      <c r="R8" s="11"/>
      <c r="S8" s="11"/>
      <c r="T8" s="11">
        <v>43.26391465539683</v>
      </c>
    </row>
    <row r="9" spans="1:20" ht="12.75">
      <c r="A9">
        <v>1925</v>
      </c>
      <c r="B9" s="11">
        <f>Indonesia!D8</f>
        <v>14.19405</v>
      </c>
      <c r="C9" s="11"/>
      <c r="D9" s="11"/>
      <c r="E9" s="11">
        <v>12.38</v>
      </c>
      <c r="F9">
        <v>18.32</v>
      </c>
      <c r="G9" s="11"/>
      <c r="H9" s="11">
        <v>17.602806588875772</v>
      </c>
      <c r="I9" s="11"/>
      <c r="J9" s="11"/>
      <c r="K9" s="11"/>
      <c r="L9" s="11"/>
      <c r="M9" s="11"/>
      <c r="N9" s="11"/>
      <c r="O9" s="11">
        <v>32.46550564934127</v>
      </c>
      <c r="P9" s="11"/>
      <c r="Q9" s="11"/>
      <c r="R9" s="11"/>
      <c r="S9" s="11"/>
      <c r="T9" s="11">
        <v>44.166809347302</v>
      </c>
    </row>
    <row r="10" spans="1:20" ht="12.75">
      <c r="A10">
        <v>1926</v>
      </c>
      <c r="B10" s="11">
        <f>Indonesia!D9</f>
        <v>15.00297</v>
      </c>
      <c r="C10" s="11"/>
      <c r="D10" s="11"/>
      <c r="E10" s="11">
        <v>12.89</v>
      </c>
      <c r="F10">
        <v>18.55</v>
      </c>
      <c r="G10" s="11"/>
      <c r="H10" s="11">
        <v>18.011497014310468</v>
      </c>
      <c r="I10" s="11"/>
      <c r="J10" s="11"/>
      <c r="K10" s="11"/>
      <c r="L10" s="11"/>
      <c r="M10" s="11"/>
      <c r="N10" s="11"/>
      <c r="O10" s="11">
        <v>32.75235324748331</v>
      </c>
      <c r="P10" s="11"/>
      <c r="Q10" s="11"/>
      <c r="R10" s="11"/>
      <c r="S10" s="11"/>
      <c r="T10" s="11">
        <v>44.068985279853884</v>
      </c>
    </row>
    <row r="11" spans="1:20" ht="12.75">
      <c r="A11">
        <v>1927</v>
      </c>
      <c r="B11" s="11">
        <f>Indonesia!D10</f>
        <v>15.51949</v>
      </c>
      <c r="C11" s="11"/>
      <c r="D11" s="11"/>
      <c r="E11" s="11">
        <v>13.32</v>
      </c>
      <c r="F11">
        <v>17.89</v>
      </c>
      <c r="G11" s="11"/>
      <c r="H11" s="11">
        <v>18.67888575023515</v>
      </c>
      <c r="I11" s="11"/>
      <c r="J11" s="11"/>
      <c r="K11" s="11"/>
      <c r="L11" s="11"/>
      <c r="M11" s="11"/>
      <c r="N11" s="11"/>
      <c r="O11" s="11">
        <v>33.43164918158808</v>
      </c>
      <c r="P11" s="11"/>
      <c r="Q11" s="11"/>
      <c r="R11" s="11"/>
      <c r="S11" s="11"/>
      <c r="T11" s="11">
        <v>44.665733319579374</v>
      </c>
    </row>
    <row r="12" spans="1:20" ht="12.75">
      <c r="A12">
        <v>1928</v>
      </c>
      <c r="B12" s="11">
        <f>Indonesia!D11</f>
        <v>16.37716</v>
      </c>
      <c r="C12" s="11"/>
      <c r="D12" s="11"/>
      <c r="E12" s="11">
        <v>13.62</v>
      </c>
      <c r="F12">
        <v>18.51</v>
      </c>
      <c r="G12" s="11"/>
      <c r="H12" s="11">
        <v>19.59871796250888</v>
      </c>
      <c r="I12" s="11"/>
      <c r="J12" s="11"/>
      <c r="K12" s="11"/>
      <c r="L12" s="11"/>
      <c r="M12" s="11"/>
      <c r="N12" s="11"/>
      <c r="O12" s="11">
        <v>34.77142212975996</v>
      </c>
      <c r="P12" s="11"/>
      <c r="Q12" s="11"/>
      <c r="R12" s="11"/>
      <c r="S12" s="11"/>
      <c r="T12" s="11">
        <v>46.09318215066661</v>
      </c>
    </row>
    <row r="13" spans="1:20" ht="12.75">
      <c r="A13">
        <v>1929</v>
      </c>
      <c r="B13" s="11">
        <f>Indonesia!D12</f>
        <v>16.71361</v>
      </c>
      <c r="C13" s="11"/>
      <c r="D13" s="11"/>
      <c r="E13" s="11">
        <v>13.07</v>
      </c>
      <c r="F13">
        <v>18.35</v>
      </c>
      <c r="G13" s="11"/>
      <c r="H13" s="11">
        <v>18.417904285315917</v>
      </c>
      <c r="I13" s="11"/>
      <c r="J13" s="11"/>
      <c r="K13" s="11"/>
      <c r="L13" s="11"/>
      <c r="M13" s="11"/>
      <c r="N13" s="11"/>
      <c r="O13" s="11">
        <v>33.048367482715776</v>
      </c>
      <c r="P13" s="11"/>
      <c r="Q13" s="11"/>
      <c r="R13" s="11"/>
      <c r="S13" s="11"/>
      <c r="T13" s="11">
        <v>43.758403603469105</v>
      </c>
    </row>
    <row r="14" spans="1:20" ht="12.75">
      <c r="A14">
        <v>1930</v>
      </c>
      <c r="B14" s="11">
        <f>Indonesia!D13</f>
        <v>16.63663</v>
      </c>
      <c r="C14" s="11"/>
      <c r="D14" s="11"/>
      <c r="E14" s="11">
        <v>14.53</v>
      </c>
      <c r="F14">
        <v>16.78</v>
      </c>
      <c r="G14" s="11"/>
      <c r="H14" s="11">
        <v>16.42281841644954</v>
      </c>
      <c r="I14" s="11"/>
      <c r="J14" s="11"/>
      <c r="K14" s="11"/>
      <c r="L14" s="11"/>
      <c r="M14" s="11"/>
      <c r="N14" s="11"/>
      <c r="O14" s="11">
        <v>31.18068423774833</v>
      </c>
      <c r="P14" s="11"/>
      <c r="Q14" s="11"/>
      <c r="R14" s="11"/>
      <c r="S14" s="11"/>
      <c r="T14" s="11">
        <v>43.073474553390646</v>
      </c>
    </row>
    <row r="15" spans="1:20" ht="12.75">
      <c r="A15">
        <v>1931</v>
      </c>
      <c r="B15" s="11">
        <f>Indonesia!D14</f>
        <v>20.02511</v>
      </c>
      <c r="C15" s="11"/>
      <c r="D15" s="11"/>
      <c r="E15" s="11">
        <v>16.09</v>
      </c>
      <c r="F15">
        <v>17.38</v>
      </c>
      <c r="G15" s="11"/>
      <c r="H15" s="11">
        <v>15.270594044223252</v>
      </c>
      <c r="I15" s="11"/>
      <c r="J15" s="11">
        <f>Indonesia!C14</f>
        <v>30.57367</v>
      </c>
      <c r="K15" s="11"/>
      <c r="L15" s="11"/>
      <c r="M15" s="11"/>
      <c r="N15" s="11"/>
      <c r="O15" s="11">
        <v>31.012222183907056</v>
      </c>
      <c r="P15" s="11"/>
      <c r="Q15" s="11"/>
      <c r="R15" s="11"/>
      <c r="S15" s="11"/>
      <c r="T15" s="11">
        <v>44.40499383968528</v>
      </c>
    </row>
    <row r="16" spans="1:20" ht="12.75">
      <c r="A16">
        <v>1932</v>
      </c>
      <c r="B16" s="11">
        <f>Indonesia!D15</f>
        <v>21.12826</v>
      </c>
      <c r="C16" s="11"/>
      <c r="D16" s="4">
        <v>20.85</v>
      </c>
      <c r="E16" s="11">
        <v>16.14</v>
      </c>
      <c r="F16">
        <v>17.56</v>
      </c>
      <c r="G16" s="11"/>
      <c r="H16" s="11">
        <v>15.47846763188707</v>
      </c>
      <c r="I16" s="11"/>
      <c r="J16" s="11">
        <f>Indonesia!C15</f>
        <v>32.61525</v>
      </c>
      <c r="K16" s="11"/>
      <c r="L16" s="4"/>
      <c r="M16" s="11"/>
      <c r="N16" s="11"/>
      <c r="O16" s="11">
        <v>32.59080516095001</v>
      </c>
      <c r="P16" s="11"/>
      <c r="Q16" s="11"/>
      <c r="R16" s="11"/>
      <c r="S16" s="11"/>
      <c r="T16" s="11">
        <v>46.30052587105051</v>
      </c>
    </row>
    <row r="17" spans="1:20" ht="12.75">
      <c r="A17">
        <v>1933</v>
      </c>
      <c r="B17" s="11">
        <f>Indonesia!D16</f>
        <v>21.55055</v>
      </c>
      <c r="C17" s="11"/>
      <c r="D17" s="4">
        <v>19.09</v>
      </c>
      <c r="E17" s="11">
        <v>17.11</v>
      </c>
      <c r="F17">
        <v>18.28</v>
      </c>
      <c r="G17" s="11"/>
      <c r="H17" s="11">
        <v>15.770913177787016</v>
      </c>
      <c r="I17" s="11"/>
      <c r="J17" s="11">
        <f>Indonesia!C16</f>
        <v>32.83458</v>
      </c>
      <c r="K17" s="11"/>
      <c r="L17" s="4"/>
      <c r="M17" s="11"/>
      <c r="N17" s="11"/>
      <c r="O17" s="11">
        <v>32.48641627019188</v>
      </c>
      <c r="P17" s="11"/>
      <c r="Q17" s="11"/>
      <c r="R17" s="11"/>
      <c r="S17" s="11"/>
      <c r="T17" s="11">
        <v>45.02642950570351</v>
      </c>
    </row>
    <row r="18" spans="1:20" ht="12.75">
      <c r="A18">
        <v>1934</v>
      </c>
      <c r="B18" s="11">
        <f>Indonesia!D17</f>
        <v>21.51202</v>
      </c>
      <c r="C18" s="11"/>
      <c r="D18" s="4">
        <v>20.06</v>
      </c>
      <c r="E18" s="11">
        <v>16.9</v>
      </c>
      <c r="F18">
        <v>18.96</v>
      </c>
      <c r="G18" s="11"/>
      <c r="H18" s="11">
        <v>15.868185076417598</v>
      </c>
      <c r="I18" s="11"/>
      <c r="J18" s="11">
        <f>Indonesia!C17</f>
        <v>31.81907</v>
      </c>
      <c r="K18" s="11"/>
      <c r="L18" s="4"/>
      <c r="M18" s="11"/>
      <c r="N18" s="11"/>
      <c r="O18" s="11">
        <v>32.9946429507902</v>
      </c>
      <c r="P18" s="11"/>
      <c r="Q18" s="11"/>
      <c r="R18" s="11"/>
      <c r="S18" s="11"/>
      <c r="T18" s="11">
        <v>45.15507664385893</v>
      </c>
    </row>
    <row r="19" spans="1:20" ht="12.75">
      <c r="A19">
        <v>1935</v>
      </c>
      <c r="B19" s="11"/>
      <c r="C19" s="11"/>
      <c r="D19" s="4">
        <v>20.49</v>
      </c>
      <c r="E19" s="11">
        <v>17.33</v>
      </c>
      <c r="F19">
        <v>18.74</v>
      </c>
      <c r="G19" s="11"/>
      <c r="H19" s="11">
        <v>15.628311990462226</v>
      </c>
      <c r="I19" s="11"/>
      <c r="J19" s="11"/>
      <c r="K19" s="11"/>
      <c r="L19" s="4"/>
      <c r="M19" s="11"/>
      <c r="N19" s="11"/>
      <c r="O19" s="11">
        <v>30.990185866278104</v>
      </c>
      <c r="P19" s="11"/>
      <c r="Q19" s="11"/>
      <c r="R19" s="11"/>
      <c r="S19" s="11"/>
      <c r="T19" s="11">
        <v>43.39298727276852</v>
      </c>
    </row>
    <row r="20" spans="1:20" ht="12.75">
      <c r="A20">
        <v>1936</v>
      </c>
      <c r="B20" s="11"/>
      <c r="C20" s="11"/>
      <c r="D20" s="4">
        <v>22.67</v>
      </c>
      <c r="E20" s="11">
        <v>15.58</v>
      </c>
      <c r="F20">
        <v>18.68</v>
      </c>
      <c r="G20" s="11"/>
      <c r="H20" s="11">
        <v>17.637342175901782</v>
      </c>
      <c r="I20" s="11"/>
      <c r="J20" s="11"/>
      <c r="K20" s="11"/>
      <c r="L20" s="4"/>
      <c r="M20" s="11"/>
      <c r="N20" s="11"/>
      <c r="O20" s="11">
        <v>32.654772694179684</v>
      </c>
      <c r="P20" s="11"/>
      <c r="Q20" s="11"/>
      <c r="R20" s="11"/>
      <c r="S20" s="11"/>
      <c r="T20" s="11">
        <v>44.77236698256402</v>
      </c>
    </row>
    <row r="21" spans="1:20" ht="12.75">
      <c r="A21">
        <v>1937</v>
      </c>
      <c r="B21" s="11"/>
      <c r="C21" s="11"/>
      <c r="D21" s="4">
        <v>22.71</v>
      </c>
      <c r="E21" s="11">
        <v>15.54</v>
      </c>
      <c r="F21">
        <v>19.26</v>
      </c>
      <c r="G21" s="11"/>
      <c r="H21" s="11">
        <v>16.450434286791296</v>
      </c>
      <c r="I21" s="11"/>
      <c r="J21" s="11"/>
      <c r="K21" s="11"/>
      <c r="L21" s="4"/>
      <c r="M21" s="11">
        <v>31.337</v>
      </c>
      <c r="N21" s="11"/>
      <c r="O21" s="11">
        <v>31.379274489392156</v>
      </c>
      <c r="P21" s="11"/>
      <c r="Q21" s="11"/>
      <c r="R21" s="11"/>
      <c r="S21" s="11"/>
      <c r="T21" s="11">
        <v>43.34787985334529</v>
      </c>
    </row>
    <row r="22" spans="1:20" ht="12.75">
      <c r="A22">
        <v>1938</v>
      </c>
      <c r="B22" s="11">
        <f>Indonesia!D21</f>
        <v>19.79911</v>
      </c>
      <c r="C22" s="11"/>
      <c r="D22" s="4">
        <v>22.74</v>
      </c>
      <c r="E22" s="11">
        <v>17.82</v>
      </c>
      <c r="F22">
        <v>19.92</v>
      </c>
      <c r="G22" s="11"/>
      <c r="H22" s="11">
        <v>14.72938302542493</v>
      </c>
      <c r="I22" s="11"/>
      <c r="J22" s="11"/>
      <c r="K22" s="11"/>
      <c r="L22" s="4"/>
      <c r="M22" s="11">
        <v>31.81</v>
      </c>
      <c r="N22" s="11"/>
      <c r="O22" s="11">
        <v>30.182192025392485</v>
      </c>
      <c r="P22" s="11"/>
      <c r="Q22" s="11"/>
      <c r="R22" s="11"/>
      <c r="S22" s="11"/>
      <c r="T22" s="11">
        <v>43.00089049251412</v>
      </c>
    </row>
    <row r="23" spans="1:20" ht="12.75">
      <c r="A23">
        <v>1939</v>
      </c>
      <c r="B23" s="11">
        <f>Indonesia!D22</f>
        <v>19.86798</v>
      </c>
      <c r="C23" s="11"/>
      <c r="D23" s="4">
        <v>23.21</v>
      </c>
      <c r="E23" s="11">
        <v>16.11</v>
      </c>
      <c r="F23">
        <v>17.95</v>
      </c>
      <c r="G23" s="11"/>
      <c r="H23" s="11">
        <v>15.393035953166024</v>
      </c>
      <c r="I23" s="11"/>
      <c r="J23" s="11"/>
      <c r="K23" s="11"/>
      <c r="L23" s="4"/>
      <c r="M23" s="11"/>
      <c r="N23" s="11"/>
      <c r="O23" s="11">
        <v>31.286609705834508</v>
      </c>
      <c r="P23" s="11"/>
      <c r="Q23" s="11"/>
      <c r="R23" s="11"/>
      <c r="S23" s="11"/>
      <c r="T23" s="11">
        <v>44.56889817296355</v>
      </c>
    </row>
    <row r="24" spans="1:20" ht="12.75">
      <c r="A24">
        <v>1940</v>
      </c>
      <c r="B24" s="11"/>
      <c r="C24" s="11"/>
      <c r="D24" s="4">
        <v>22.34</v>
      </c>
      <c r="E24" s="11">
        <v>16.15</v>
      </c>
      <c r="F24">
        <v>16.45</v>
      </c>
      <c r="G24" s="11"/>
      <c r="H24" s="11">
        <v>15.733988074633878</v>
      </c>
      <c r="I24" s="11"/>
      <c r="J24" s="11"/>
      <c r="K24" s="11"/>
      <c r="L24" s="4"/>
      <c r="M24" s="11"/>
      <c r="N24" s="11"/>
      <c r="O24" s="11">
        <v>31.288149701053527</v>
      </c>
      <c r="P24" s="11"/>
      <c r="Q24" s="11"/>
      <c r="R24" s="11"/>
      <c r="S24" s="11"/>
      <c r="T24" s="11">
        <v>44.42663750474314</v>
      </c>
    </row>
    <row r="25" spans="1:20" ht="12.75">
      <c r="A25">
        <v>1941</v>
      </c>
      <c r="B25" s="11"/>
      <c r="C25" s="11"/>
      <c r="D25" s="4">
        <v>24.92</v>
      </c>
      <c r="E25" s="11">
        <v>14.06</v>
      </c>
      <c r="F25">
        <v>16.67</v>
      </c>
      <c r="G25" s="11"/>
      <c r="H25" s="11">
        <v>15.007978377996723</v>
      </c>
      <c r="I25" s="11"/>
      <c r="J25" s="11"/>
      <c r="K25" s="11"/>
      <c r="L25" s="4"/>
      <c r="M25" s="11"/>
      <c r="N25" s="11"/>
      <c r="O25" s="11">
        <v>29.017206118853355</v>
      </c>
      <c r="P25" s="11"/>
      <c r="Q25" s="11"/>
      <c r="R25" s="11"/>
      <c r="S25" s="11"/>
      <c r="T25" s="11">
        <v>41.0193145763531</v>
      </c>
    </row>
    <row r="26" spans="1:20" ht="12.75">
      <c r="A26">
        <v>1942</v>
      </c>
      <c r="B26" s="11"/>
      <c r="C26" s="11"/>
      <c r="D26" s="4">
        <v>26.41</v>
      </c>
      <c r="E26" s="11"/>
      <c r="F26">
        <v>15.11</v>
      </c>
      <c r="G26" s="11"/>
      <c r="H26" s="11">
        <v>12.905441063638763</v>
      </c>
      <c r="I26" s="11"/>
      <c r="J26" s="11"/>
      <c r="K26" s="11"/>
      <c r="L26" s="4"/>
      <c r="M26" s="11"/>
      <c r="N26" s="11"/>
      <c r="O26" s="11">
        <v>25.107398225662394</v>
      </c>
      <c r="P26" s="11"/>
      <c r="Q26" s="11"/>
      <c r="R26" s="11"/>
      <c r="S26" s="11"/>
      <c r="T26" s="11">
        <v>35.494183119366475</v>
      </c>
    </row>
    <row r="27" spans="1:20" ht="12.75">
      <c r="A27">
        <v>1943</v>
      </c>
      <c r="B27" s="11"/>
      <c r="C27" s="11"/>
      <c r="D27" s="4">
        <v>28.84</v>
      </c>
      <c r="E27" s="11">
        <v>10.32</v>
      </c>
      <c r="F27">
        <v>13.63</v>
      </c>
      <c r="G27" s="11"/>
      <c r="H27" s="11">
        <v>11.484653721380797</v>
      </c>
      <c r="I27" s="11"/>
      <c r="J27" s="11"/>
      <c r="K27" s="11"/>
      <c r="L27" s="4"/>
      <c r="M27" s="11"/>
      <c r="N27" s="11"/>
      <c r="O27" s="11">
        <v>23.02076226341589</v>
      </c>
      <c r="P27" s="11"/>
      <c r="Q27" s="11"/>
      <c r="R27" s="11"/>
      <c r="S27" s="11"/>
      <c r="T27" s="11">
        <v>32.669923198876596</v>
      </c>
    </row>
    <row r="28" spans="1:20" ht="12.75">
      <c r="A28">
        <v>1944</v>
      </c>
      <c r="B28" s="11"/>
      <c r="C28" s="11"/>
      <c r="D28" s="4">
        <v>27.5</v>
      </c>
      <c r="E28" s="11">
        <v>11.13</v>
      </c>
      <c r="F28">
        <v>10.74</v>
      </c>
      <c r="G28" s="11"/>
      <c r="H28" s="11">
        <v>10.53867000025793</v>
      </c>
      <c r="I28" s="11"/>
      <c r="J28" s="11"/>
      <c r="K28" s="11"/>
      <c r="L28" s="4"/>
      <c r="M28" s="11"/>
      <c r="N28" s="11"/>
      <c r="O28" s="11">
        <v>21.758283883058166</v>
      </c>
      <c r="P28" s="11"/>
      <c r="Q28" s="11"/>
      <c r="R28" s="11"/>
      <c r="S28" s="11"/>
      <c r="T28" s="11">
        <v>31.548869949228212</v>
      </c>
    </row>
    <row r="29" spans="1:20" ht="12.75">
      <c r="A29">
        <v>1945</v>
      </c>
      <c r="B29" s="11"/>
      <c r="C29" s="11"/>
      <c r="D29" s="4">
        <v>25.98</v>
      </c>
      <c r="E29" s="11">
        <v>11.41</v>
      </c>
      <c r="F29">
        <v>6.43</v>
      </c>
      <c r="G29" s="11"/>
      <c r="H29" s="11">
        <v>11.071193948809938</v>
      </c>
      <c r="I29" s="11"/>
      <c r="J29" s="11"/>
      <c r="K29" s="11"/>
      <c r="L29" s="4"/>
      <c r="M29" s="11"/>
      <c r="N29" s="11"/>
      <c r="O29" s="11">
        <v>22.90343164441539</v>
      </c>
      <c r="P29" s="11"/>
      <c r="Q29" s="11"/>
      <c r="R29" s="11"/>
      <c r="S29" s="11"/>
      <c r="T29" s="11">
        <v>32.64458870620749</v>
      </c>
    </row>
    <row r="30" spans="1:20" ht="12.75">
      <c r="A30">
        <v>1946</v>
      </c>
      <c r="B30" s="11"/>
      <c r="C30" s="11"/>
      <c r="D30" s="4">
        <v>25.15</v>
      </c>
      <c r="E30" s="11"/>
      <c r="G30" s="11"/>
      <c r="H30" s="11">
        <v>11.762425770547628</v>
      </c>
      <c r="I30" s="11"/>
      <c r="J30" s="11"/>
      <c r="K30" s="11"/>
      <c r="L30" s="4"/>
      <c r="M30" s="11"/>
      <c r="N30" s="11"/>
      <c r="O30" s="11">
        <v>24.657740220126538</v>
      </c>
      <c r="P30" s="11"/>
      <c r="Q30" s="11"/>
      <c r="R30" s="11"/>
      <c r="S30" s="11"/>
      <c r="T30" s="11">
        <v>34.61639406893038</v>
      </c>
    </row>
    <row r="31" spans="1:20" ht="12.75">
      <c r="A31">
        <v>1947</v>
      </c>
      <c r="B31" s="11"/>
      <c r="C31" s="11"/>
      <c r="D31" s="4">
        <v>26.69</v>
      </c>
      <c r="E31" s="11">
        <v>11.23</v>
      </c>
      <c r="F31">
        <v>7.36</v>
      </c>
      <c r="G31" s="11"/>
      <c r="H31" s="11">
        <v>10.953835923874255</v>
      </c>
      <c r="I31" s="11"/>
      <c r="J31" s="11"/>
      <c r="K31" s="11"/>
      <c r="L31" s="4"/>
      <c r="M31" s="11">
        <v>18.502</v>
      </c>
      <c r="N31" s="11"/>
      <c r="O31" s="11">
        <v>23.29946264784413</v>
      </c>
      <c r="P31" s="11"/>
      <c r="Q31" s="11"/>
      <c r="R31" s="11"/>
      <c r="S31" s="11"/>
      <c r="T31" s="11">
        <v>33.017177593435584</v>
      </c>
    </row>
    <row r="32" spans="1:20" ht="12.75">
      <c r="A32">
        <v>1948</v>
      </c>
      <c r="B32" s="11"/>
      <c r="C32" s="11"/>
      <c r="D32" s="4">
        <v>25.8</v>
      </c>
      <c r="E32" s="11">
        <v>11.84</v>
      </c>
      <c r="F32">
        <v>7.79</v>
      </c>
      <c r="G32" s="11"/>
      <c r="H32" s="11">
        <v>11.269872474143945</v>
      </c>
      <c r="I32" s="11"/>
      <c r="J32" s="11"/>
      <c r="K32" s="11"/>
      <c r="L32" s="4"/>
      <c r="M32" s="11">
        <v>20.372</v>
      </c>
      <c r="N32" s="11"/>
      <c r="O32" s="11">
        <v>23.695979226593742</v>
      </c>
      <c r="P32" s="11"/>
      <c r="Q32" s="11"/>
      <c r="R32" s="11"/>
      <c r="S32" s="11"/>
      <c r="T32" s="11">
        <v>33.720637645202814</v>
      </c>
    </row>
    <row r="33" spans="1:20" ht="12.75">
      <c r="A33">
        <v>1949</v>
      </c>
      <c r="B33" s="11"/>
      <c r="C33" s="11"/>
      <c r="D33" s="4">
        <v>21.49</v>
      </c>
      <c r="E33" s="11">
        <v>12</v>
      </c>
      <c r="F33">
        <v>7.89</v>
      </c>
      <c r="G33" s="11"/>
      <c r="H33" s="11">
        <v>10.946064706587993</v>
      </c>
      <c r="I33" s="11"/>
      <c r="J33" s="11"/>
      <c r="K33" s="11"/>
      <c r="L33" s="4"/>
      <c r="M33" s="11">
        <v>21.665</v>
      </c>
      <c r="N33" s="11"/>
      <c r="O33" s="11">
        <v>23.461915111456022</v>
      </c>
      <c r="P33" s="11"/>
      <c r="Q33" s="11"/>
      <c r="R33" s="11"/>
      <c r="S33" s="11"/>
      <c r="T33" s="11">
        <v>33.763098095195446</v>
      </c>
    </row>
    <row r="34" spans="1:20" ht="12.75">
      <c r="A34">
        <v>1950</v>
      </c>
      <c r="B34" s="11"/>
      <c r="C34" s="11"/>
      <c r="D34" s="4"/>
      <c r="E34" s="11">
        <v>13.42</v>
      </c>
      <c r="F34">
        <v>7.69</v>
      </c>
      <c r="G34" s="11"/>
      <c r="H34" s="11">
        <v>11.360065498282971</v>
      </c>
      <c r="I34" s="11"/>
      <c r="J34" s="11"/>
      <c r="K34" s="11"/>
      <c r="L34" s="4"/>
      <c r="M34" s="11">
        <v>20.962</v>
      </c>
      <c r="N34" s="11"/>
      <c r="O34" s="11">
        <v>23.87128959258563</v>
      </c>
      <c r="P34" s="11"/>
      <c r="Q34" s="11"/>
      <c r="R34" s="11"/>
      <c r="S34" s="11"/>
      <c r="T34" s="11">
        <v>33.87110061039912</v>
      </c>
    </row>
    <row r="35" spans="1:20" ht="12.75">
      <c r="A35">
        <v>1951</v>
      </c>
      <c r="B35" s="11"/>
      <c r="C35" s="11"/>
      <c r="D35" s="4"/>
      <c r="E35" s="11"/>
      <c r="F35">
        <v>7.28</v>
      </c>
      <c r="G35" s="11"/>
      <c r="H35" s="11">
        <v>10.51833555571898</v>
      </c>
      <c r="I35" s="11"/>
      <c r="J35" s="11"/>
      <c r="K35" s="11"/>
      <c r="L35" s="4"/>
      <c r="M35" s="11">
        <v>19.903</v>
      </c>
      <c r="N35" s="11"/>
      <c r="O35" s="11">
        <v>22.67016431512283</v>
      </c>
      <c r="P35" s="11"/>
      <c r="Q35" s="11"/>
      <c r="R35" s="11"/>
      <c r="S35" s="11"/>
      <c r="T35" s="11">
        <v>32.81996510167939</v>
      </c>
    </row>
    <row r="36" spans="1:20" ht="12.75">
      <c r="A36">
        <v>1952</v>
      </c>
      <c r="B36" s="11"/>
      <c r="C36" s="11"/>
      <c r="D36" s="4"/>
      <c r="E36" s="11"/>
      <c r="F36">
        <v>7.85</v>
      </c>
      <c r="G36" s="11"/>
      <c r="H36" s="11">
        <v>9.758320216554742</v>
      </c>
      <c r="I36" s="11"/>
      <c r="J36" s="11"/>
      <c r="K36" s="11"/>
      <c r="L36" s="4"/>
      <c r="M36" s="11">
        <v>21.191</v>
      </c>
      <c r="N36" s="11"/>
      <c r="O36" s="11">
        <v>21.846890327818876</v>
      </c>
      <c r="P36" s="11"/>
      <c r="Q36" s="11"/>
      <c r="R36" s="11"/>
      <c r="S36" s="11"/>
      <c r="T36" s="11">
        <v>32.07396209757553</v>
      </c>
    </row>
    <row r="37" spans="1:20" ht="12.75">
      <c r="A37">
        <v>1953</v>
      </c>
      <c r="B37" s="11"/>
      <c r="C37" s="11"/>
      <c r="D37" s="4">
        <v>17.1</v>
      </c>
      <c r="E37" s="11">
        <v>11.92</v>
      </c>
      <c r="F37">
        <v>7.46</v>
      </c>
      <c r="G37" s="11"/>
      <c r="H37" s="11">
        <v>9.081089770218638</v>
      </c>
      <c r="I37" s="11"/>
      <c r="J37" s="11"/>
      <c r="K37" s="11"/>
      <c r="L37" s="4">
        <v>34.08</v>
      </c>
      <c r="M37" s="11">
        <v>20.167</v>
      </c>
      <c r="N37" s="11"/>
      <c r="O37" s="11">
        <v>21.007342489211897</v>
      </c>
      <c r="P37" s="11"/>
      <c r="Q37" s="11"/>
      <c r="R37" s="11"/>
      <c r="S37" s="11"/>
      <c r="T37" s="11">
        <v>31.380431868356226</v>
      </c>
    </row>
    <row r="38" spans="1:20" ht="12.75">
      <c r="A38">
        <v>1954</v>
      </c>
      <c r="B38" s="11"/>
      <c r="C38" s="11"/>
      <c r="D38" s="4"/>
      <c r="E38" s="11">
        <v>13.58</v>
      </c>
      <c r="F38">
        <v>7.2</v>
      </c>
      <c r="G38" s="11"/>
      <c r="H38" s="11">
        <v>9.390455914580304</v>
      </c>
      <c r="I38" s="11"/>
      <c r="J38" s="11"/>
      <c r="K38" s="11"/>
      <c r="L38" s="4"/>
      <c r="M38" s="11">
        <v>19.733</v>
      </c>
      <c r="N38" s="11"/>
      <c r="O38" s="11">
        <v>21.560682682062694</v>
      </c>
      <c r="P38" s="11"/>
      <c r="Q38" s="11"/>
      <c r="R38" s="11"/>
      <c r="S38" s="11"/>
      <c r="T38" s="11">
        <v>32.11931073154529</v>
      </c>
    </row>
    <row r="39" spans="1:20" ht="12.75">
      <c r="A39">
        <v>1955</v>
      </c>
      <c r="B39" s="11"/>
      <c r="C39" s="11"/>
      <c r="D39" s="4"/>
      <c r="E39" s="11">
        <v>14.41</v>
      </c>
      <c r="F39">
        <v>6.91</v>
      </c>
      <c r="G39" s="11"/>
      <c r="H39" s="11">
        <v>9.180528267571265</v>
      </c>
      <c r="I39" s="11"/>
      <c r="J39" s="11"/>
      <c r="K39" s="11"/>
      <c r="L39" s="4"/>
      <c r="M39" s="11">
        <v>18.872</v>
      </c>
      <c r="N39" s="11"/>
      <c r="O39" s="11">
        <v>21.37783609692474</v>
      </c>
      <c r="P39" s="11"/>
      <c r="Q39" s="11"/>
      <c r="R39" s="11"/>
      <c r="S39" s="11"/>
      <c r="T39" s="11">
        <v>31.772074577461307</v>
      </c>
    </row>
    <row r="40" spans="1:20" ht="12.75">
      <c r="A40">
        <v>1956</v>
      </c>
      <c r="B40" s="11"/>
      <c r="C40" s="11"/>
      <c r="D40" s="4"/>
      <c r="E40" s="11">
        <v>12.77</v>
      </c>
      <c r="F40">
        <v>7.37</v>
      </c>
      <c r="G40" s="11"/>
      <c r="H40" s="11">
        <v>9.086975757658715</v>
      </c>
      <c r="I40" s="11"/>
      <c r="J40" s="11"/>
      <c r="K40" s="11"/>
      <c r="L40" s="4"/>
      <c r="M40" s="11">
        <v>19.553</v>
      </c>
      <c r="N40" s="11"/>
      <c r="O40" s="11">
        <v>21.34754938422161</v>
      </c>
      <c r="P40" s="11"/>
      <c r="Q40" s="11"/>
      <c r="R40" s="11"/>
      <c r="S40" s="11"/>
      <c r="T40" s="11">
        <v>31.806023990184453</v>
      </c>
    </row>
    <row r="41" spans="1:20" ht="12.75">
      <c r="A41">
        <v>1957</v>
      </c>
      <c r="B41" s="11"/>
      <c r="C41" s="11"/>
      <c r="D41" s="4"/>
      <c r="E41" s="11">
        <v>13.34</v>
      </c>
      <c r="F41">
        <v>7.69</v>
      </c>
      <c r="G41" s="11"/>
      <c r="H41" s="11">
        <v>8.981885156602152</v>
      </c>
      <c r="I41" s="11"/>
      <c r="J41" s="11"/>
      <c r="K41" s="11"/>
      <c r="L41" s="4"/>
      <c r="M41" s="11">
        <v>20.146</v>
      </c>
      <c r="N41" s="11"/>
      <c r="O41" s="11">
        <v>21.167499809433842</v>
      </c>
      <c r="P41" s="11"/>
      <c r="Q41" s="11"/>
      <c r="R41" s="11"/>
      <c r="S41" s="11"/>
      <c r="T41" s="11">
        <v>31.687309376554506</v>
      </c>
    </row>
    <row r="42" spans="1:20" ht="12.75">
      <c r="A42">
        <v>1958</v>
      </c>
      <c r="B42" s="11"/>
      <c r="C42" s="11"/>
      <c r="D42" s="4"/>
      <c r="E42" s="11">
        <v>12.56</v>
      </c>
      <c r="F42">
        <v>7.74</v>
      </c>
      <c r="G42" s="11"/>
      <c r="H42" s="11">
        <v>8.83357350019559</v>
      </c>
      <c r="I42" s="11"/>
      <c r="J42" s="11"/>
      <c r="K42" s="11"/>
      <c r="L42" s="4"/>
      <c r="M42" s="11">
        <v>20.172</v>
      </c>
      <c r="N42" s="11"/>
      <c r="O42" s="11">
        <v>21.260017916472087</v>
      </c>
      <c r="P42" s="11"/>
      <c r="Q42" s="11"/>
      <c r="R42" s="11"/>
      <c r="S42" s="11"/>
      <c r="T42" s="11">
        <v>32.11226909692754</v>
      </c>
    </row>
    <row r="43" spans="1:20" ht="12.75">
      <c r="A43">
        <v>1959</v>
      </c>
      <c r="B43" s="11"/>
      <c r="C43" s="11"/>
      <c r="D43" s="4">
        <v>18.4</v>
      </c>
      <c r="E43" s="11">
        <v>12.36</v>
      </c>
      <c r="F43">
        <v>7.97</v>
      </c>
      <c r="G43" s="11"/>
      <c r="H43" s="11">
        <v>8.747852078526691</v>
      </c>
      <c r="I43" s="11"/>
      <c r="J43" s="11"/>
      <c r="K43" s="11"/>
      <c r="L43" s="4"/>
      <c r="M43" s="11">
        <v>20.482</v>
      </c>
      <c r="N43" s="11"/>
      <c r="O43" s="11">
        <v>21.02482275848896</v>
      </c>
      <c r="P43" s="11"/>
      <c r="Q43" s="11"/>
      <c r="R43" s="11"/>
      <c r="S43" s="11"/>
      <c r="T43" s="11">
        <v>32.03328794802492</v>
      </c>
    </row>
    <row r="44" spans="1:20" ht="12.75">
      <c r="A44">
        <v>1960</v>
      </c>
      <c r="B44" s="11"/>
      <c r="C44" s="11"/>
      <c r="D44" s="4"/>
      <c r="E44" s="11">
        <v>12.31</v>
      </c>
      <c r="F44">
        <v>8.17</v>
      </c>
      <c r="G44" s="11"/>
      <c r="H44" s="11">
        <v>8.356590092135763</v>
      </c>
      <c r="I44" s="11"/>
      <c r="J44" s="11"/>
      <c r="K44" s="11"/>
      <c r="L44" s="4"/>
      <c r="M44" s="11">
        <v>20.745</v>
      </c>
      <c r="N44" s="11"/>
      <c r="O44" s="11">
        <v>20.511531697340054</v>
      </c>
      <c r="P44" s="11"/>
      <c r="Q44" s="11"/>
      <c r="R44" s="11"/>
      <c r="S44" s="11"/>
      <c r="T44" s="11">
        <v>31.657437586133984</v>
      </c>
    </row>
    <row r="45" spans="1:20" ht="12.75">
      <c r="A45">
        <v>1961</v>
      </c>
      <c r="B45" s="11"/>
      <c r="C45" s="11"/>
      <c r="D45" s="4"/>
      <c r="E45" s="11">
        <v>12.15</v>
      </c>
      <c r="F45">
        <v>8.44</v>
      </c>
      <c r="G45" s="11"/>
      <c r="H45" s="11">
        <v>8.337600538390994</v>
      </c>
      <c r="I45" s="11"/>
      <c r="J45" s="11"/>
      <c r="K45" s="11"/>
      <c r="L45" s="4"/>
      <c r="M45" s="11">
        <v>20.679</v>
      </c>
      <c r="N45" s="11"/>
      <c r="O45" s="11">
        <v>20.90686175168023</v>
      </c>
      <c r="P45" s="11"/>
      <c r="Q45" s="11"/>
      <c r="R45" s="11"/>
      <c r="S45" s="11"/>
      <c r="T45" s="11">
        <v>31.89621147395262</v>
      </c>
    </row>
    <row r="46" spans="1:20" ht="12.75">
      <c r="A46">
        <v>1962</v>
      </c>
      <c r="B46" s="11"/>
      <c r="C46" s="11"/>
      <c r="D46" s="4"/>
      <c r="E46" s="11">
        <v>11.58</v>
      </c>
      <c r="F46">
        <v>8.68</v>
      </c>
      <c r="G46" s="11"/>
      <c r="H46" s="11">
        <v>8.273675567074555</v>
      </c>
      <c r="I46" s="11"/>
      <c r="J46" s="11"/>
      <c r="K46" s="11"/>
      <c r="L46" s="4"/>
      <c r="M46" s="11">
        <v>21.192</v>
      </c>
      <c r="N46" s="11"/>
      <c r="O46" s="11">
        <v>20.942812217282853</v>
      </c>
      <c r="P46" s="11"/>
      <c r="Q46" s="11"/>
      <c r="R46" s="11"/>
      <c r="S46" s="11"/>
      <c r="T46" s="11">
        <v>32.04382570206103</v>
      </c>
    </row>
    <row r="47" spans="1:20" ht="12.75">
      <c r="A47">
        <v>1963</v>
      </c>
      <c r="B47" s="11"/>
      <c r="C47" s="11"/>
      <c r="D47" s="4"/>
      <c r="E47" s="11"/>
      <c r="F47">
        <v>8.5</v>
      </c>
      <c r="G47" s="11"/>
      <c r="H47" s="11">
        <v>8.163936657613615</v>
      </c>
      <c r="I47" s="11"/>
      <c r="J47" s="11"/>
      <c r="K47" s="11"/>
      <c r="L47" s="4"/>
      <c r="M47" s="11">
        <v>21.028</v>
      </c>
      <c r="N47" s="11"/>
      <c r="O47" s="11">
        <v>20.895061215332024</v>
      </c>
      <c r="P47" s="11"/>
      <c r="Q47" s="11"/>
      <c r="R47" s="11"/>
      <c r="S47" s="11"/>
      <c r="T47" s="11">
        <v>32.00962232200146</v>
      </c>
    </row>
    <row r="48" spans="1:20" ht="12.75">
      <c r="A48">
        <v>1964</v>
      </c>
      <c r="B48" s="11"/>
      <c r="C48" s="11"/>
      <c r="D48" s="4"/>
      <c r="E48" s="11">
        <v>9.65</v>
      </c>
      <c r="F48">
        <v>8.33</v>
      </c>
      <c r="G48" s="11"/>
      <c r="H48" s="11">
        <v>8.020751046266772</v>
      </c>
      <c r="I48" s="11"/>
      <c r="J48" s="11"/>
      <c r="K48" s="11"/>
      <c r="L48" s="4"/>
      <c r="M48" s="11">
        <v>20.622</v>
      </c>
      <c r="N48" s="11"/>
      <c r="O48" s="11">
        <v>20.623064231697</v>
      </c>
      <c r="P48" s="11"/>
      <c r="Q48" s="11"/>
      <c r="R48" s="11"/>
      <c r="S48" s="11"/>
      <c r="T48" s="11">
        <v>31.63931788720882</v>
      </c>
    </row>
    <row r="49" spans="1:20" ht="12.75">
      <c r="A49">
        <v>1965</v>
      </c>
      <c r="B49" s="11"/>
      <c r="C49" s="11"/>
      <c r="D49" s="4"/>
      <c r="E49" s="11">
        <v>10.92</v>
      </c>
      <c r="F49">
        <v>7.91</v>
      </c>
      <c r="G49" s="11"/>
      <c r="H49" s="11">
        <v>8.065064694401487</v>
      </c>
      <c r="I49" s="11"/>
      <c r="J49" s="11"/>
      <c r="K49" s="11"/>
      <c r="L49" s="4"/>
      <c r="M49" s="11">
        <v>20.039</v>
      </c>
      <c r="N49" s="11"/>
      <c r="O49" s="11">
        <v>20.69989308372704</v>
      </c>
      <c r="P49" s="11"/>
      <c r="Q49" s="11"/>
      <c r="R49" s="11"/>
      <c r="S49" s="11"/>
      <c r="T49" s="11">
        <v>31.518188292699275</v>
      </c>
    </row>
    <row r="50" spans="1:20" ht="12.75">
      <c r="A50">
        <v>1966</v>
      </c>
      <c r="B50" s="11"/>
      <c r="C50" s="11"/>
      <c r="D50" s="4"/>
      <c r="E50" s="11">
        <v>9.99</v>
      </c>
      <c r="F50">
        <v>7.62</v>
      </c>
      <c r="G50" s="11"/>
      <c r="H50" s="11">
        <v>8.368184300729318</v>
      </c>
      <c r="I50" s="11"/>
      <c r="J50" s="11"/>
      <c r="K50" s="11"/>
      <c r="L50" s="4"/>
      <c r="M50" s="11">
        <v>19.471</v>
      </c>
      <c r="N50" s="11"/>
      <c r="O50" s="11">
        <v>20.992058797409598</v>
      </c>
      <c r="P50" s="11"/>
      <c r="Q50" s="11"/>
      <c r="R50" s="11"/>
      <c r="S50" s="11"/>
      <c r="T50" s="11">
        <v>31.98154518075177</v>
      </c>
    </row>
    <row r="51" spans="1:20" ht="12.75">
      <c r="A51">
        <v>1967</v>
      </c>
      <c r="B51" s="11"/>
      <c r="C51" s="11"/>
      <c r="D51" s="4"/>
      <c r="E51" s="11">
        <v>10.01</v>
      </c>
      <c r="F51">
        <v>7.63</v>
      </c>
      <c r="G51" s="11"/>
      <c r="H51" s="11">
        <v>8.425331952666571</v>
      </c>
      <c r="I51" s="11"/>
      <c r="J51" s="11"/>
      <c r="K51" s="11"/>
      <c r="L51" s="4"/>
      <c r="M51" s="11">
        <v>19.861</v>
      </c>
      <c r="N51" s="11"/>
      <c r="O51" s="11">
        <v>21.07296737955331</v>
      </c>
      <c r="P51" s="11"/>
      <c r="Q51" s="11"/>
      <c r="R51" s="11"/>
      <c r="S51" s="11"/>
      <c r="T51" s="11">
        <v>32.04583697364824</v>
      </c>
    </row>
    <row r="52" spans="1:20" ht="12.75">
      <c r="A52">
        <v>1968</v>
      </c>
      <c r="B52" s="11"/>
      <c r="C52" s="11"/>
      <c r="D52" s="4"/>
      <c r="E52" s="11">
        <v>9.95</v>
      </c>
      <c r="F52">
        <v>7.56</v>
      </c>
      <c r="G52" s="11"/>
      <c r="H52" s="11">
        <v>8.351941485906664</v>
      </c>
      <c r="I52" s="11"/>
      <c r="J52" s="11"/>
      <c r="K52" s="11"/>
      <c r="L52" s="4"/>
      <c r="M52" s="11">
        <v>19.449</v>
      </c>
      <c r="N52" s="11"/>
      <c r="O52" s="11">
        <v>20.976312191629948</v>
      </c>
      <c r="P52" s="11"/>
      <c r="Q52" s="11"/>
      <c r="R52" s="11"/>
      <c r="S52" s="11"/>
      <c r="T52" s="11">
        <v>31.982618841599</v>
      </c>
    </row>
    <row r="53" spans="1:20" ht="12.75">
      <c r="A53">
        <v>1969</v>
      </c>
      <c r="B53" s="11"/>
      <c r="C53" s="11"/>
      <c r="D53" s="4"/>
      <c r="E53" s="11"/>
      <c r="F53">
        <v>8.01</v>
      </c>
      <c r="G53" s="11"/>
      <c r="H53" s="11">
        <v>8.017422021423029</v>
      </c>
      <c r="I53" s="11"/>
      <c r="J53" s="11"/>
      <c r="K53" s="11"/>
      <c r="L53" s="4"/>
      <c r="M53" s="11">
        <v>20.377</v>
      </c>
      <c r="N53" s="11"/>
      <c r="O53" s="11">
        <v>20.680012828562994</v>
      </c>
      <c r="P53" s="11"/>
      <c r="Q53" s="11"/>
      <c r="R53" s="11"/>
      <c r="S53" s="11"/>
      <c r="T53" s="11">
        <v>31.820875705120677</v>
      </c>
    </row>
    <row r="54" spans="1:20" ht="12.75">
      <c r="A54">
        <v>1970</v>
      </c>
      <c r="B54" s="11"/>
      <c r="C54" s="11"/>
      <c r="D54" s="4">
        <v>18</v>
      </c>
      <c r="E54" s="11">
        <v>10.02</v>
      </c>
      <c r="F54">
        <v>8.19</v>
      </c>
      <c r="G54" s="11"/>
      <c r="H54" s="11">
        <v>7.803845886442629</v>
      </c>
      <c r="I54" s="11"/>
      <c r="J54" s="11"/>
      <c r="K54" s="11"/>
      <c r="L54" s="4"/>
      <c r="M54" s="11">
        <v>21.128</v>
      </c>
      <c r="N54" s="11"/>
      <c r="O54" s="11">
        <v>20.38769746444345</v>
      </c>
      <c r="P54" s="11"/>
      <c r="Q54" s="11"/>
      <c r="R54" s="11"/>
      <c r="S54" s="11"/>
      <c r="T54" s="11">
        <v>31.513659945349506</v>
      </c>
    </row>
    <row r="55" spans="1:20" ht="12.75">
      <c r="A55">
        <v>1971</v>
      </c>
      <c r="B55" s="11"/>
      <c r="C55" s="11"/>
      <c r="D55" s="4">
        <v>15.94</v>
      </c>
      <c r="E55" s="11">
        <v>8.47</v>
      </c>
      <c r="F55">
        <v>8.42</v>
      </c>
      <c r="G55" s="11"/>
      <c r="H55" s="11">
        <v>7.7860816660916825</v>
      </c>
      <c r="I55" s="11"/>
      <c r="J55" s="11"/>
      <c r="K55" s="11"/>
      <c r="L55" s="4"/>
      <c r="M55" s="11">
        <v>21.672</v>
      </c>
      <c r="N55" s="11"/>
      <c r="O55" s="11">
        <v>20.496020567854774</v>
      </c>
      <c r="P55" s="11"/>
      <c r="Q55" s="11"/>
      <c r="R55" s="11"/>
      <c r="S55" s="11"/>
      <c r="T55" s="11">
        <v>31.753884586626654</v>
      </c>
    </row>
    <row r="56" spans="1:20" ht="12.75">
      <c r="A56">
        <v>1972</v>
      </c>
      <c r="B56" s="11"/>
      <c r="C56" s="11"/>
      <c r="D56" s="4">
        <v>13.94</v>
      </c>
      <c r="E56" s="11"/>
      <c r="F56">
        <v>8.1</v>
      </c>
      <c r="G56" s="11"/>
      <c r="H56" s="11">
        <v>7.7541268798518805</v>
      </c>
      <c r="I56" s="11"/>
      <c r="J56" s="11"/>
      <c r="K56" s="11"/>
      <c r="L56" s="4"/>
      <c r="M56" s="11">
        <v>21.489</v>
      </c>
      <c r="N56" s="11"/>
      <c r="O56" s="11">
        <v>20.369344887545033</v>
      </c>
      <c r="P56" s="11"/>
      <c r="Q56" s="11"/>
      <c r="R56" s="11"/>
      <c r="S56" s="11"/>
      <c r="T56" s="11">
        <v>31.623366972075377</v>
      </c>
    </row>
    <row r="57" spans="1:20" ht="12.75">
      <c r="A57">
        <v>1973</v>
      </c>
      <c r="B57" s="11"/>
      <c r="C57" s="11"/>
      <c r="D57" s="4">
        <v>10.93</v>
      </c>
      <c r="E57" s="11">
        <v>7.02</v>
      </c>
      <c r="F57">
        <v>7.62</v>
      </c>
      <c r="G57" s="11"/>
      <c r="H57" s="11">
        <v>7.741996167553946</v>
      </c>
      <c r="I57" s="11"/>
      <c r="J57" s="11"/>
      <c r="K57" s="11"/>
      <c r="L57" s="4"/>
      <c r="M57" s="11">
        <v>21.014</v>
      </c>
      <c r="N57" s="11"/>
      <c r="O57" s="11">
        <v>20.570669738485833</v>
      </c>
      <c r="P57" s="11"/>
      <c r="Q57" s="11"/>
      <c r="R57" s="11"/>
      <c r="S57" s="11"/>
      <c r="T57" s="11">
        <v>31.853612004803786</v>
      </c>
    </row>
    <row r="58" spans="1:20" ht="12.75">
      <c r="A58">
        <v>1974</v>
      </c>
      <c r="B58" s="11"/>
      <c r="C58" s="11"/>
      <c r="D58" s="4"/>
      <c r="E58" s="11">
        <v>6.65</v>
      </c>
      <c r="F58">
        <v>7.2</v>
      </c>
      <c r="G58" s="11"/>
      <c r="H58" s="11">
        <v>8.123618917085782</v>
      </c>
      <c r="I58" s="11"/>
      <c r="J58" s="11"/>
      <c r="K58" s="11"/>
      <c r="L58" s="4"/>
      <c r="M58" s="11">
        <v>19.929</v>
      </c>
      <c r="N58" s="11"/>
      <c r="O58" s="11">
        <v>21.03654206231618</v>
      </c>
      <c r="P58" s="11"/>
      <c r="Q58" s="11"/>
      <c r="R58" s="11"/>
      <c r="S58" s="11"/>
      <c r="T58" s="11">
        <v>32.35958752724614</v>
      </c>
    </row>
    <row r="59" spans="1:20" ht="12.75">
      <c r="A59">
        <v>1975</v>
      </c>
      <c r="B59" s="11"/>
      <c r="C59" s="11"/>
      <c r="D59" s="4"/>
      <c r="E59" s="11">
        <v>7.24</v>
      </c>
      <c r="F59">
        <v>7.08</v>
      </c>
      <c r="G59" s="11"/>
      <c r="H59" s="11">
        <v>8.00588015016157</v>
      </c>
      <c r="I59" s="11"/>
      <c r="J59" s="11"/>
      <c r="K59" s="11"/>
      <c r="L59" s="4"/>
      <c r="M59" s="11">
        <v>19.579</v>
      </c>
      <c r="N59" s="11"/>
      <c r="O59" s="11">
        <v>21.025221443533386</v>
      </c>
      <c r="P59" s="11"/>
      <c r="Q59" s="11"/>
      <c r="R59" s="11"/>
      <c r="S59" s="11"/>
      <c r="T59" s="11">
        <v>32.621103240656694</v>
      </c>
    </row>
    <row r="60" spans="1:20" ht="12.75">
      <c r="A60">
        <v>1976</v>
      </c>
      <c r="B60" s="11"/>
      <c r="C60" s="11"/>
      <c r="D60" s="4"/>
      <c r="E60" s="11">
        <v>7.27</v>
      </c>
      <c r="F60">
        <v>6.81</v>
      </c>
      <c r="G60" s="11"/>
      <c r="H60" s="11">
        <v>7.88919619878135</v>
      </c>
      <c r="I60" s="11"/>
      <c r="J60" s="11"/>
      <c r="K60" s="11"/>
      <c r="L60" s="4"/>
      <c r="M60" s="11">
        <v>19.516</v>
      </c>
      <c r="N60" s="11"/>
      <c r="O60" s="11">
        <v>20.845866714127542</v>
      </c>
      <c r="P60" s="11"/>
      <c r="Q60" s="11"/>
      <c r="R60" s="11"/>
      <c r="S60" s="11"/>
      <c r="T60" s="11">
        <v>32.417663780373374</v>
      </c>
    </row>
    <row r="61" spans="1:20" ht="12.75">
      <c r="A61">
        <v>1977</v>
      </c>
      <c r="B61" s="11"/>
      <c r="C61" s="11"/>
      <c r="D61" s="4"/>
      <c r="E61" s="11">
        <v>6.18</v>
      </c>
      <c r="F61">
        <v>6.77</v>
      </c>
      <c r="G61" s="11"/>
      <c r="H61" s="11">
        <v>7.899226357406079</v>
      </c>
      <c r="I61" s="11"/>
      <c r="J61" s="11"/>
      <c r="K61" s="11"/>
      <c r="L61" s="4"/>
      <c r="M61" s="11">
        <v>19.449</v>
      </c>
      <c r="N61" s="11"/>
      <c r="O61" s="11">
        <v>20.83331052229368</v>
      </c>
      <c r="P61" s="11"/>
      <c r="Q61" s="11"/>
      <c r="R61" s="11"/>
      <c r="S61" s="11"/>
      <c r="T61" s="11">
        <v>32.434785235141845</v>
      </c>
    </row>
    <row r="62" spans="1:20" ht="12.75">
      <c r="A62">
        <v>1978</v>
      </c>
      <c r="B62" s="11"/>
      <c r="C62" s="11"/>
      <c r="D62" s="4"/>
      <c r="E62" s="11">
        <v>6.05</v>
      </c>
      <c r="F62">
        <v>6.96</v>
      </c>
      <c r="G62" s="11"/>
      <c r="H62" s="11">
        <v>7.9526089866496275</v>
      </c>
      <c r="I62" s="11"/>
      <c r="J62" s="11"/>
      <c r="K62" s="11"/>
      <c r="L62" s="4"/>
      <c r="M62" s="11">
        <v>19.735</v>
      </c>
      <c r="N62" s="11"/>
      <c r="O62" s="11">
        <v>20.862076873463216</v>
      </c>
      <c r="P62" s="11"/>
      <c r="Q62" s="11"/>
      <c r="R62" s="11"/>
      <c r="S62" s="11"/>
      <c r="T62" s="11">
        <v>32.44034556930343</v>
      </c>
    </row>
    <row r="63" spans="1:20" ht="12.75">
      <c r="A63">
        <v>1979</v>
      </c>
      <c r="B63" s="11"/>
      <c r="C63" s="11"/>
      <c r="D63" s="4"/>
      <c r="E63" s="11">
        <v>5.61</v>
      </c>
      <c r="F63">
        <v>7.25</v>
      </c>
      <c r="G63" s="11"/>
      <c r="H63" s="11">
        <v>8.032409803733294</v>
      </c>
      <c r="I63" s="11"/>
      <c r="J63" s="11"/>
      <c r="K63" s="11"/>
      <c r="L63" s="4"/>
      <c r="M63" s="11">
        <v>20.231</v>
      </c>
      <c r="N63" s="11"/>
      <c r="O63" s="11">
        <v>20.829964408975705</v>
      </c>
      <c r="P63" s="11"/>
      <c r="Q63" s="11"/>
      <c r="R63" s="11"/>
      <c r="S63" s="11"/>
      <c r="T63" s="11">
        <v>32.34560789614817</v>
      </c>
    </row>
    <row r="64" spans="1:20" ht="12.75">
      <c r="A64">
        <v>1980</v>
      </c>
      <c r="B64" s="11"/>
      <c r="C64" s="11"/>
      <c r="D64" s="4"/>
      <c r="E64" s="11">
        <v>4.78</v>
      </c>
      <c r="F64">
        <v>7.16</v>
      </c>
      <c r="G64" s="11"/>
      <c r="H64" s="11">
        <v>8.176714625368053</v>
      </c>
      <c r="I64" s="11"/>
      <c r="J64" s="11"/>
      <c r="K64" s="11"/>
      <c r="L64" s="4"/>
      <c r="M64" s="11">
        <v>20.101</v>
      </c>
      <c r="N64" s="11"/>
      <c r="O64" s="11">
        <v>21.16948770321826</v>
      </c>
      <c r="P64" s="11"/>
      <c r="Q64" s="11"/>
      <c r="R64" s="11"/>
      <c r="S64" s="11"/>
      <c r="T64" s="11">
        <v>32.86550542516358</v>
      </c>
    </row>
    <row r="65" spans="1:20" ht="12.75">
      <c r="A65">
        <v>1981</v>
      </c>
      <c r="B65" s="11"/>
      <c r="C65" s="11"/>
      <c r="D65" s="4"/>
      <c r="E65" s="11">
        <v>4.39</v>
      </c>
      <c r="F65">
        <v>7.11</v>
      </c>
      <c r="G65" s="11"/>
      <c r="H65" s="11">
        <v>8.026075546927979</v>
      </c>
      <c r="I65" s="11"/>
      <c r="J65" s="11"/>
      <c r="K65" s="11"/>
      <c r="L65" s="4"/>
      <c r="M65" s="11">
        <v>20.074</v>
      </c>
      <c r="N65" s="11"/>
      <c r="O65" s="11">
        <v>20.969036563446572</v>
      </c>
      <c r="P65" s="11"/>
      <c r="Q65" s="11"/>
      <c r="R65" s="11"/>
      <c r="S65" s="11"/>
      <c r="T65" s="11">
        <v>32.71733171290925</v>
      </c>
    </row>
    <row r="66" spans="1:20" ht="12.75">
      <c r="A66">
        <v>1982</v>
      </c>
      <c r="B66" s="11"/>
      <c r="C66" s="11">
        <f>Indonesia!U35</f>
        <v>7.171257</v>
      </c>
      <c r="D66" s="4"/>
      <c r="E66" s="11">
        <v>4.51</v>
      </c>
      <c r="F66">
        <v>7.02</v>
      </c>
      <c r="G66" s="11"/>
      <c r="H66" s="11">
        <v>8.389938071695989</v>
      </c>
      <c r="I66" s="11"/>
      <c r="J66" s="11"/>
      <c r="K66" s="11">
        <f>Indonesia!T35</f>
        <v>20.85229</v>
      </c>
      <c r="L66" s="4"/>
      <c r="M66" s="11">
        <v>19.985</v>
      </c>
      <c r="N66" s="11"/>
      <c r="O66" s="11">
        <v>21.395668558262038</v>
      </c>
      <c r="P66" s="11"/>
      <c r="Q66" s="11"/>
      <c r="R66" s="11">
        <f>Indonesia!S35</f>
        <v>32.64246</v>
      </c>
      <c r="S66" s="11"/>
      <c r="T66" s="11">
        <v>33.21801894386481</v>
      </c>
    </row>
    <row r="67" spans="1:20" ht="12.75">
      <c r="A67">
        <v>1983</v>
      </c>
      <c r="B67" s="11"/>
      <c r="C67" s="11"/>
      <c r="D67" s="4"/>
      <c r="E67" s="11">
        <v>6.46</v>
      </c>
      <c r="F67">
        <v>6.94</v>
      </c>
      <c r="G67" s="11"/>
      <c r="H67" s="11">
        <v>8.592902648947513</v>
      </c>
      <c r="I67" s="11"/>
      <c r="J67" s="11"/>
      <c r="K67" s="11"/>
      <c r="L67" s="4"/>
      <c r="M67" s="11">
        <v>20.025</v>
      </c>
      <c r="N67" s="11"/>
      <c r="O67" s="11">
        <v>21.786377166359035</v>
      </c>
      <c r="P67" s="11"/>
      <c r="Q67" s="11"/>
      <c r="R67" s="11"/>
      <c r="S67" s="11"/>
      <c r="T67" s="11">
        <v>33.69138813943331</v>
      </c>
    </row>
    <row r="68" spans="1:20" ht="12.75">
      <c r="A68">
        <v>1984</v>
      </c>
      <c r="B68" s="11"/>
      <c r="C68" s="11"/>
      <c r="D68" s="4"/>
      <c r="E68" s="11">
        <v>6.39</v>
      </c>
      <c r="F68">
        <v>6.95</v>
      </c>
      <c r="G68" s="11"/>
      <c r="H68" s="11">
        <v>8.886370722262098</v>
      </c>
      <c r="I68" s="11"/>
      <c r="J68" s="11"/>
      <c r="K68" s="11"/>
      <c r="L68" s="4"/>
      <c r="M68" s="11">
        <v>20.091</v>
      </c>
      <c r="N68" s="11"/>
      <c r="O68" s="11">
        <v>22.09678730556611</v>
      </c>
      <c r="P68" s="11"/>
      <c r="Q68" s="11"/>
      <c r="R68" s="11"/>
      <c r="S68" s="11"/>
      <c r="T68" s="11">
        <v>33.94717666812484</v>
      </c>
    </row>
    <row r="69" spans="1:20" ht="12.75">
      <c r="A69">
        <v>1985</v>
      </c>
      <c r="B69" s="11"/>
      <c r="C69" s="11"/>
      <c r="D69" s="4"/>
      <c r="E69" s="11">
        <v>8.24</v>
      </c>
      <c r="F69">
        <v>7.03</v>
      </c>
      <c r="G69" s="11"/>
      <c r="H69" s="11">
        <v>9.094560579513704</v>
      </c>
      <c r="I69" s="11"/>
      <c r="J69" s="11"/>
      <c r="K69" s="11"/>
      <c r="L69" s="4"/>
      <c r="M69" s="11">
        <v>20.249</v>
      </c>
      <c r="N69" s="11"/>
      <c r="O69" s="11">
        <v>22.377194790583058</v>
      </c>
      <c r="P69" s="11"/>
      <c r="Q69" s="11"/>
      <c r="R69" s="11"/>
      <c r="S69" s="11"/>
      <c r="T69" s="11">
        <v>34.25176947331102</v>
      </c>
    </row>
    <row r="70" spans="1:20" ht="12.75">
      <c r="A70">
        <v>1986</v>
      </c>
      <c r="B70" s="11"/>
      <c r="C70" s="11"/>
      <c r="D70" s="4"/>
      <c r="E70" s="11">
        <v>8.64</v>
      </c>
      <c r="F70">
        <v>7.21</v>
      </c>
      <c r="G70" s="11">
        <v>2.8</v>
      </c>
      <c r="H70" s="11">
        <v>9.129299069066397</v>
      </c>
      <c r="I70" s="11"/>
      <c r="J70" s="11"/>
      <c r="K70" s="11"/>
      <c r="L70" s="4"/>
      <c r="M70" s="11">
        <v>20.602</v>
      </c>
      <c r="N70" s="11">
        <v>10.6</v>
      </c>
      <c r="O70" s="11">
        <v>22.58852942749756</v>
      </c>
      <c r="P70" s="11"/>
      <c r="Q70" s="11"/>
      <c r="R70" s="11"/>
      <c r="S70" s="11">
        <v>18.7</v>
      </c>
      <c r="T70" s="11">
        <v>34.5685788332791</v>
      </c>
    </row>
    <row r="71" spans="1:20" ht="12.75">
      <c r="A71">
        <v>1987</v>
      </c>
      <c r="B71" s="11"/>
      <c r="C71" s="11">
        <f>Indonesia!U40</f>
        <v>7.990506</v>
      </c>
      <c r="D71" s="4"/>
      <c r="E71" s="11">
        <v>8.12</v>
      </c>
      <c r="F71">
        <v>7.66</v>
      </c>
      <c r="G71" s="11">
        <v>2.7</v>
      </c>
      <c r="H71" s="11">
        <v>10.746260633305884</v>
      </c>
      <c r="I71" s="11"/>
      <c r="J71" s="11"/>
      <c r="K71" s="11">
        <f>Indonesia!T40</f>
        <v>24.11746</v>
      </c>
      <c r="L71" s="4"/>
      <c r="M71" s="11">
        <v>21.415</v>
      </c>
      <c r="N71" s="11">
        <v>10.5</v>
      </c>
      <c r="O71" s="11">
        <v>24.48929172789094</v>
      </c>
      <c r="P71" s="11"/>
      <c r="Q71" s="11"/>
      <c r="R71" s="11">
        <f>Indonesia!S40</f>
        <v>36.47594</v>
      </c>
      <c r="S71" s="11">
        <v>18.5</v>
      </c>
      <c r="T71" s="11">
        <v>36.482882411028584</v>
      </c>
    </row>
    <row r="72" spans="1:20" ht="12.75">
      <c r="A72">
        <v>1988</v>
      </c>
      <c r="B72" s="11"/>
      <c r="C72" s="11"/>
      <c r="D72" s="4"/>
      <c r="E72" s="11">
        <v>8.52</v>
      </c>
      <c r="F72">
        <v>7.63</v>
      </c>
      <c r="G72" s="11">
        <v>3</v>
      </c>
      <c r="H72" s="11">
        <v>13.165480795439365</v>
      </c>
      <c r="I72" s="11"/>
      <c r="J72" s="11"/>
      <c r="K72" s="11"/>
      <c r="L72" s="4"/>
      <c r="M72" s="11">
        <v>21.518</v>
      </c>
      <c r="N72" s="11">
        <v>10.8</v>
      </c>
      <c r="O72" s="11">
        <v>26.948544527265682</v>
      </c>
      <c r="P72" s="11"/>
      <c r="Q72" s="11"/>
      <c r="R72" s="11"/>
      <c r="S72" s="11">
        <v>18.9</v>
      </c>
      <c r="T72" s="11">
        <v>38.62667393124065</v>
      </c>
    </row>
    <row r="73" spans="1:20" ht="12.75">
      <c r="A73">
        <v>1989</v>
      </c>
      <c r="B73" s="11"/>
      <c r="C73" s="11"/>
      <c r="D73" s="4"/>
      <c r="E73" s="11">
        <v>8.19</v>
      </c>
      <c r="F73">
        <v>7.9</v>
      </c>
      <c r="G73" s="11">
        <v>3.3</v>
      </c>
      <c r="H73" s="11">
        <v>12.611494478689435</v>
      </c>
      <c r="I73" s="11"/>
      <c r="J73" s="11"/>
      <c r="K73" s="11"/>
      <c r="L73" s="4"/>
      <c r="M73" s="11">
        <v>21.698</v>
      </c>
      <c r="N73" s="11">
        <v>11.6</v>
      </c>
      <c r="O73" s="11">
        <v>26.663449582512545</v>
      </c>
      <c r="P73" s="11"/>
      <c r="Q73" s="11"/>
      <c r="R73" s="11"/>
      <c r="S73" s="11">
        <v>19.7</v>
      </c>
      <c r="T73" s="11">
        <v>38.470729689858544</v>
      </c>
    </row>
    <row r="74" spans="1:20" ht="12.75">
      <c r="A74">
        <v>1990</v>
      </c>
      <c r="B74" s="11"/>
      <c r="C74" s="11">
        <f>Indonesia!U43</f>
        <v>8.050989</v>
      </c>
      <c r="D74" s="4"/>
      <c r="E74" s="11">
        <v>7.42</v>
      </c>
      <c r="F74">
        <v>8.05</v>
      </c>
      <c r="G74" s="11">
        <v>3.3</v>
      </c>
      <c r="H74" s="11">
        <v>12.981647252493072</v>
      </c>
      <c r="I74" s="11"/>
      <c r="J74" s="11"/>
      <c r="K74" s="11">
        <f>Indonesia!T43</f>
        <v>23.15952</v>
      </c>
      <c r="L74" s="4"/>
      <c r="M74" s="11">
        <v>21.781</v>
      </c>
      <c r="N74" s="11">
        <v>11.6</v>
      </c>
      <c r="O74" s="11">
        <v>27.05396906653085</v>
      </c>
      <c r="P74" s="11"/>
      <c r="Q74" s="11"/>
      <c r="R74" s="11">
        <f>Indonesia!S43</f>
        <v>36.11277</v>
      </c>
      <c r="S74" s="11">
        <v>19.7</v>
      </c>
      <c r="T74" s="11">
        <v>38.83684558983376</v>
      </c>
    </row>
    <row r="75" spans="1:20" ht="12.75">
      <c r="A75">
        <v>1991</v>
      </c>
      <c r="B75" s="11"/>
      <c r="C75" s="11"/>
      <c r="D75" s="4"/>
      <c r="E75" s="11">
        <v>7.12</v>
      </c>
      <c r="F75">
        <v>7.54</v>
      </c>
      <c r="G75" s="11">
        <v>3.5</v>
      </c>
      <c r="H75" s="11">
        <v>12.167379448376485</v>
      </c>
      <c r="I75" s="11"/>
      <c r="J75" s="11"/>
      <c r="K75" s="11"/>
      <c r="L75" s="4"/>
      <c r="M75" s="11">
        <v>21.16</v>
      </c>
      <c r="N75" s="11">
        <v>11.7</v>
      </c>
      <c r="O75" s="11">
        <v>26.429715390597078</v>
      </c>
      <c r="P75" s="11"/>
      <c r="Q75" s="11"/>
      <c r="R75" s="11"/>
      <c r="S75" s="11">
        <v>19.8</v>
      </c>
      <c r="T75" s="11">
        <v>38.38098125182806</v>
      </c>
    </row>
    <row r="76" spans="1:20" ht="12.75">
      <c r="A76">
        <v>1992</v>
      </c>
      <c r="B76" s="11"/>
      <c r="C76" s="11"/>
      <c r="D76" s="4"/>
      <c r="E76" s="11">
        <v>6.96</v>
      </c>
      <c r="F76">
        <v>7.12</v>
      </c>
      <c r="G76" s="11">
        <v>4</v>
      </c>
      <c r="H76" s="11">
        <v>13.479744861469998</v>
      </c>
      <c r="I76" s="11"/>
      <c r="J76" s="11"/>
      <c r="K76" s="11"/>
      <c r="L76" s="4"/>
      <c r="M76" s="11">
        <v>20.576</v>
      </c>
      <c r="N76" s="11">
        <v>12.7</v>
      </c>
      <c r="O76" s="11">
        <v>27.88053170638707</v>
      </c>
      <c r="P76" s="11"/>
      <c r="Q76" s="11"/>
      <c r="R76" s="11"/>
      <c r="S76" s="11">
        <v>21.1</v>
      </c>
      <c r="T76" s="11">
        <v>39.817900537735774</v>
      </c>
    </row>
    <row r="77" spans="1:20" ht="12.75">
      <c r="A77">
        <v>1993</v>
      </c>
      <c r="B77" s="11"/>
      <c r="C77" s="11">
        <f>Indonesia!U46</f>
        <v>9.100852</v>
      </c>
      <c r="D77" s="4"/>
      <c r="E77" s="11">
        <v>8.53</v>
      </c>
      <c r="F77">
        <v>7.15</v>
      </c>
      <c r="G77" s="11">
        <v>4.2</v>
      </c>
      <c r="H77" s="11">
        <v>12.821259920178939</v>
      </c>
      <c r="I77" s="11"/>
      <c r="J77" s="11"/>
      <c r="K77" s="11">
        <f>Indonesia!T46</f>
        <v>26.07216</v>
      </c>
      <c r="L77" s="4"/>
      <c r="M77" s="11">
        <v>20.724</v>
      </c>
      <c r="N77" s="11">
        <v>13.7</v>
      </c>
      <c r="O77" s="11">
        <v>27.411700132898662</v>
      </c>
      <c r="P77" s="11"/>
      <c r="Q77" s="11"/>
      <c r="R77" s="11">
        <f>Indonesia!S46</f>
        <v>39.93963</v>
      </c>
      <c r="S77" s="11">
        <v>22.6</v>
      </c>
      <c r="T77" s="11">
        <v>39.48168985507618</v>
      </c>
    </row>
    <row r="78" spans="1:20" ht="12.75">
      <c r="A78">
        <v>1994</v>
      </c>
      <c r="B78" s="11"/>
      <c r="C78" s="11"/>
      <c r="D78" s="4"/>
      <c r="E78" s="11">
        <v>8.09</v>
      </c>
      <c r="F78">
        <v>7.07</v>
      </c>
      <c r="G78" s="11">
        <v>4.4</v>
      </c>
      <c r="H78" s="11">
        <v>12.852119853413258</v>
      </c>
      <c r="I78" s="11"/>
      <c r="J78" s="11"/>
      <c r="K78" s="11"/>
      <c r="L78" s="4"/>
      <c r="M78" s="11">
        <v>20.933</v>
      </c>
      <c r="N78" s="11">
        <v>14.3</v>
      </c>
      <c r="O78" s="11">
        <v>27.502964862380537</v>
      </c>
      <c r="P78" s="11"/>
      <c r="Q78" s="11"/>
      <c r="R78" s="11"/>
      <c r="S78" s="11">
        <v>23.4</v>
      </c>
      <c r="T78" s="11">
        <v>39.596851978506095</v>
      </c>
    </row>
    <row r="79" spans="1:20" ht="12.75">
      <c r="A79">
        <v>1995</v>
      </c>
      <c r="B79" s="11"/>
      <c r="C79" s="11"/>
      <c r="D79" s="4"/>
      <c r="E79" s="11">
        <v>8.67</v>
      </c>
      <c r="F79">
        <v>7.3</v>
      </c>
      <c r="G79" s="11">
        <v>4.2</v>
      </c>
      <c r="H79" s="11">
        <v>13.528</v>
      </c>
      <c r="I79" s="11"/>
      <c r="J79" s="11"/>
      <c r="K79" s="11"/>
      <c r="L79" s="4"/>
      <c r="M79" s="11">
        <v>21.469</v>
      </c>
      <c r="N79" s="11">
        <v>14</v>
      </c>
      <c r="O79" s="11">
        <v>28.461</v>
      </c>
      <c r="P79" s="11"/>
      <c r="Q79" s="11"/>
      <c r="R79" s="11"/>
      <c r="S79" s="11">
        <v>23</v>
      </c>
      <c r="T79" s="11">
        <v>40.542</v>
      </c>
    </row>
    <row r="80" spans="1:20" ht="12.75">
      <c r="A80">
        <v>1996</v>
      </c>
      <c r="B80" s="11"/>
      <c r="C80" s="11">
        <f>Indonesia!U49</f>
        <v>9.687522</v>
      </c>
      <c r="D80" s="4"/>
      <c r="E80" s="11">
        <v>8.72</v>
      </c>
      <c r="F80">
        <v>7.36</v>
      </c>
      <c r="G80" s="11">
        <v>4.3</v>
      </c>
      <c r="H80" s="11">
        <v>14.107</v>
      </c>
      <c r="I80" s="11"/>
      <c r="J80" s="11"/>
      <c r="K80" s="11">
        <f>Indonesia!T49</f>
        <v>25.3048</v>
      </c>
      <c r="L80" s="4"/>
      <c r="M80" s="11">
        <v>21.611</v>
      </c>
      <c r="N80" s="11">
        <v>14.2</v>
      </c>
      <c r="O80" s="11">
        <v>29.16</v>
      </c>
      <c r="P80" s="11"/>
      <c r="Q80" s="11"/>
      <c r="R80" s="11">
        <f>Indonesia!S49</f>
        <v>39.36781</v>
      </c>
      <c r="S80" s="11">
        <v>23.3</v>
      </c>
      <c r="T80" s="11">
        <v>41.155</v>
      </c>
    </row>
    <row r="81" spans="1:20" ht="12.75">
      <c r="A81">
        <v>1997</v>
      </c>
      <c r="B81" s="11"/>
      <c r="C81" s="11"/>
      <c r="D81" s="4">
        <v>18.03</v>
      </c>
      <c r="E81" s="11">
        <v>10.7</v>
      </c>
      <c r="F81">
        <v>7.32</v>
      </c>
      <c r="G81" s="11">
        <v>4.5</v>
      </c>
      <c r="H81" s="11">
        <v>14.771</v>
      </c>
      <c r="I81" s="11"/>
      <c r="J81" s="11"/>
      <c r="K81" s="11"/>
      <c r="L81" s="4">
        <v>30.77</v>
      </c>
      <c r="M81" s="11">
        <v>21.723</v>
      </c>
      <c r="N81" s="11">
        <v>14.5</v>
      </c>
      <c r="O81" s="11">
        <v>29.852</v>
      </c>
      <c r="P81" s="11"/>
      <c r="Q81" s="11"/>
      <c r="R81" s="11"/>
      <c r="S81" s="11">
        <v>23.8</v>
      </c>
      <c r="T81" s="11">
        <v>41.725</v>
      </c>
    </row>
    <row r="82" spans="1:20" ht="12.75">
      <c r="A82">
        <v>1998</v>
      </c>
      <c r="B82" s="11"/>
      <c r="C82" s="11">
        <f>Indonesia!U51</f>
        <v>12.42205</v>
      </c>
      <c r="D82" s="4">
        <v>18.38</v>
      </c>
      <c r="E82" s="11">
        <v>8.95</v>
      </c>
      <c r="F82">
        <v>7.59</v>
      </c>
      <c r="G82" s="11">
        <v>4.6</v>
      </c>
      <c r="H82" s="11">
        <v>15.294</v>
      </c>
      <c r="I82" s="11"/>
      <c r="J82" s="11"/>
      <c r="K82" s="11">
        <f>Indonesia!T51</f>
        <v>24.91968</v>
      </c>
      <c r="L82" s="4"/>
      <c r="M82" s="11">
        <v>22.302</v>
      </c>
      <c r="N82" s="11">
        <v>14.6</v>
      </c>
      <c r="O82" s="11">
        <v>30.358</v>
      </c>
      <c r="P82" s="11"/>
      <c r="Q82" s="11"/>
      <c r="R82" s="11">
        <f>Indonesia!S51</f>
        <v>36.21719</v>
      </c>
      <c r="S82" s="11">
        <v>23.8</v>
      </c>
      <c r="T82" s="11">
        <v>42.124</v>
      </c>
    </row>
    <row r="83" spans="1:20" ht="12.75">
      <c r="A83">
        <v>1999</v>
      </c>
      <c r="B83" s="11"/>
      <c r="C83" s="11">
        <f>Indonesia!U52</f>
        <v>13.65053</v>
      </c>
      <c r="D83" s="4">
        <v>22.27</v>
      </c>
      <c r="E83" s="11">
        <v>8.95</v>
      </c>
      <c r="F83">
        <v>7.76</v>
      </c>
      <c r="G83" s="11">
        <v>4.7</v>
      </c>
      <c r="H83" s="11">
        <v>15.873</v>
      </c>
      <c r="I83" s="11"/>
      <c r="J83" s="11"/>
      <c r="K83" s="11">
        <f>Indonesia!T52</f>
        <v>26.39206</v>
      </c>
      <c r="L83" s="4"/>
      <c r="M83" s="11">
        <v>22.766</v>
      </c>
      <c r="N83" s="11">
        <v>14.9</v>
      </c>
      <c r="O83" s="11">
        <v>30.968</v>
      </c>
      <c r="P83" s="11"/>
      <c r="Q83" s="11"/>
      <c r="R83" s="11">
        <f>Indonesia!S52</f>
        <v>37.46955</v>
      </c>
      <c r="S83" s="11">
        <v>24.2</v>
      </c>
      <c r="T83" s="11">
        <v>42.668</v>
      </c>
    </row>
    <row r="84" spans="1:20" ht="12.75">
      <c r="A84">
        <v>2000</v>
      </c>
      <c r="B84" s="11"/>
      <c r="C84" s="11">
        <f>Indonesia!U53</f>
        <v>13.8157</v>
      </c>
      <c r="D84" s="4">
        <v>20.94</v>
      </c>
      <c r="E84" s="11"/>
      <c r="F84">
        <v>8.22</v>
      </c>
      <c r="G84" s="11">
        <v>4.6</v>
      </c>
      <c r="H84" s="11">
        <v>16.494</v>
      </c>
      <c r="I84" s="11"/>
      <c r="J84" s="11"/>
      <c r="K84" s="11">
        <f>Indonesia!T53</f>
        <v>27.24684</v>
      </c>
      <c r="L84" s="4"/>
      <c r="M84" s="11">
        <v>23.518</v>
      </c>
      <c r="N84" s="11">
        <v>14.9</v>
      </c>
      <c r="O84" s="11">
        <v>31.511</v>
      </c>
      <c r="P84" s="11"/>
      <c r="Q84" s="11"/>
      <c r="R84" s="11">
        <f>Indonesia!S53</f>
        <v>38.44683</v>
      </c>
      <c r="S84" s="11">
        <v>24.5</v>
      </c>
      <c r="T84" s="11">
        <v>43.108</v>
      </c>
    </row>
    <row r="85" spans="1:20" ht="12.75">
      <c r="A85">
        <v>2001</v>
      </c>
      <c r="B85" s="11"/>
      <c r="C85" s="11">
        <f>Indonesia!U54</f>
        <v>15.51557</v>
      </c>
      <c r="D85" s="4">
        <v>18.79</v>
      </c>
      <c r="E85" s="11"/>
      <c r="F85">
        <v>8.49</v>
      </c>
      <c r="G85" s="11">
        <v>4.8</v>
      </c>
      <c r="H85" s="11">
        <v>15.371</v>
      </c>
      <c r="I85" s="11"/>
      <c r="J85" s="11"/>
      <c r="K85" s="11">
        <f>Indonesia!T54</f>
        <v>28.41701</v>
      </c>
      <c r="L85" s="4"/>
      <c r="M85" s="11">
        <v>24.156</v>
      </c>
      <c r="N85" s="11">
        <v>15.3</v>
      </c>
      <c r="O85" s="11">
        <v>30.399</v>
      </c>
      <c r="P85" s="11"/>
      <c r="Q85" s="11"/>
      <c r="R85" s="11">
        <f>Indonesia!S54</f>
        <v>39.52926</v>
      </c>
      <c r="S85" s="11">
        <v>24.9</v>
      </c>
      <c r="T85" s="11">
        <v>42.229</v>
      </c>
    </row>
    <row r="86" spans="1:20" ht="12.75">
      <c r="A86">
        <v>2002</v>
      </c>
      <c r="B86" s="11"/>
      <c r="C86" s="11">
        <f>Indonesia!U55</f>
        <v>10.4735</v>
      </c>
      <c r="D86" s="4">
        <v>21.53</v>
      </c>
      <c r="E86" s="11"/>
      <c r="F86">
        <v>8.65</v>
      </c>
      <c r="G86" s="11">
        <v>5.2</v>
      </c>
      <c r="H86" s="11">
        <v>14.64</v>
      </c>
      <c r="I86" s="11"/>
      <c r="J86" s="11"/>
      <c r="K86" s="11">
        <f>Indonesia!T55</f>
        <v>23.39528</v>
      </c>
      <c r="L86" s="4"/>
      <c r="M86" s="11">
        <v>24.595</v>
      </c>
      <c r="N86" s="11">
        <v>16.1</v>
      </c>
      <c r="O86" s="11">
        <v>29.659</v>
      </c>
      <c r="P86" s="11"/>
      <c r="Q86" s="11"/>
      <c r="R86" s="11">
        <f>Indonesia!S55</f>
        <v>36.38446</v>
      </c>
      <c r="S86" s="11">
        <v>25.8</v>
      </c>
      <c r="T86" s="11">
        <v>41.674</v>
      </c>
    </row>
    <row r="87" spans="1:20" ht="12.75">
      <c r="A87">
        <v>2003</v>
      </c>
      <c r="B87" s="11"/>
      <c r="C87" s="11">
        <f>Indonesia!U56</f>
        <v>9.763174</v>
      </c>
      <c r="D87" s="4">
        <v>23.47</v>
      </c>
      <c r="E87" s="11"/>
      <c r="F87" s="11"/>
      <c r="G87" s="11">
        <v>6</v>
      </c>
      <c r="H87" s="11">
        <v>14.873</v>
      </c>
      <c r="I87" s="11"/>
      <c r="J87" s="11"/>
      <c r="K87" s="11">
        <f>Indonesia!T56</f>
        <v>24.35968</v>
      </c>
      <c r="L87" s="4"/>
      <c r="M87" s="11"/>
      <c r="N87" s="11">
        <v>17.4</v>
      </c>
      <c r="O87" s="11">
        <v>29.949</v>
      </c>
      <c r="P87" s="11"/>
      <c r="Q87" s="11"/>
      <c r="R87" s="11">
        <f>Indonesia!S56</f>
        <v>34.5799</v>
      </c>
      <c r="S87" s="11">
        <v>27.2</v>
      </c>
      <c r="T87" s="11">
        <v>42.039</v>
      </c>
    </row>
    <row r="88" spans="1:20" ht="12.75">
      <c r="A88">
        <v>2004</v>
      </c>
      <c r="B88" s="11"/>
      <c r="C88" s="11">
        <f>Indonesia!U57</f>
        <v>8.464683</v>
      </c>
      <c r="D88" s="4">
        <v>22.1</v>
      </c>
      <c r="E88" s="11"/>
      <c r="F88" s="11"/>
      <c r="G88" s="11"/>
      <c r="H88" s="11">
        <v>16.079</v>
      </c>
      <c r="I88" s="11"/>
      <c r="J88" s="11"/>
      <c r="K88" s="11">
        <f>Indonesia!T57</f>
        <v>22.0274</v>
      </c>
      <c r="L88" s="4"/>
      <c r="M88" s="11"/>
      <c r="N88" s="11"/>
      <c r="O88" s="11">
        <v>31.196</v>
      </c>
      <c r="P88" s="11"/>
      <c r="Q88" s="11"/>
      <c r="R88" s="11">
        <f>Indonesia!S57</f>
        <v>34.75547</v>
      </c>
      <c r="S88" s="11"/>
      <c r="T88" s="11">
        <v>43.111</v>
      </c>
    </row>
    <row r="89" spans="1:18" ht="12.75">
      <c r="A89">
        <v>2005</v>
      </c>
      <c r="B89" s="11"/>
      <c r="C89" s="11"/>
      <c r="D89" s="11"/>
      <c r="R89" s="11"/>
    </row>
    <row r="90" ht="12.75">
      <c r="A90">
        <v>2006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140625" defaultRowHeight="12.75"/>
  <cols>
    <col min="2" max="6" width="9.140625" style="2" customWidth="1"/>
    <col min="7" max="7" width="10.421875" style="2" customWidth="1"/>
    <col min="8" max="10" width="10.57421875" style="2" customWidth="1"/>
    <col min="11" max="11" width="10.57421875" style="6" customWidth="1"/>
    <col min="12" max="16" width="10.57421875" style="2" customWidth="1"/>
    <col min="19" max="19" width="9.140625" style="8" customWidth="1"/>
    <col min="29" max="29" width="11.7109375" style="0" customWidth="1"/>
    <col min="30" max="30" width="10.7109375" style="0" customWidth="1"/>
    <col min="31" max="31" width="13.57421875" style="19" customWidth="1"/>
    <col min="32" max="32" width="13.28125" style="19" customWidth="1"/>
  </cols>
  <sheetData>
    <row r="1" spans="2:19" ht="12.75">
      <c r="B1" s="3" t="s">
        <v>29</v>
      </c>
      <c r="K1" s="5" t="s">
        <v>30</v>
      </c>
      <c r="Q1" s="2"/>
      <c r="R1" s="2"/>
      <c r="S1" s="7" t="s">
        <v>28</v>
      </c>
    </row>
    <row r="2" spans="1:32" ht="12.75">
      <c r="A2" t="s">
        <v>7</v>
      </c>
      <c r="B2" s="6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35</v>
      </c>
      <c r="J2" s="2" t="s">
        <v>34</v>
      </c>
      <c r="K2" s="6" t="s">
        <v>0</v>
      </c>
      <c r="L2" s="2" t="s">
        <v>1</v>
      </c>
      <c r="M2" s="2" t="s">
        <v>2</v>
      </c>
      <c r="N2" s="2" t="s">
        <v>3</v>
      </c>
      <c r="O2" s="2" t="s">
        <v>4</v>
      </c>
      <c r="P2" s="2" t="s">
        <v>5</v>
      </c>
      <c r="Q2" s="2" t="s">
        <v>6</v>
      </c>
      <c r="R2" s="2" t="s">
        <v>31</v>
      </c>
      <c r="S2" s="6" t="s">
        <v>0</v>
      </c>
      <c r="T2" s="2" t="s">
        <v>1</v>
      </c>
      <c r="U2" s="2" t="s">
        <v>2</v>
      </c>
      <c r="V2" s="2" t="s">
        <v>3</v>
      </c>
      <c r="W2" s="2" t="s">
        <v>4</v>
      </c>
      <c r="X2" s="2" t="s">
        <v>5</v>
      </c>
      <c r="Y2" s="2" t="s">
        <v>6</v>
      </c>
      <c r="Z2" s="2" t="s">
        <v>35</v>
      </c>
      <c r="AA2" s="2" t="s">
        <v>34</v>
      </c>
      <c r="AC2" s="18" t="e">
        <f>#REF!</f>
        <v>#REF!</v>
      </c>
      <c r="AD2" s="18" t="e">
        <f>#REF!</f>
        <v>#REF!</v>
      </c>
      <c r="AE2" s="33" t="s">
        <v>92</v>
      </c>
      <c r="AF2" s="33" t="s">
        <v>92</v>
      </c>
    </row>
    <row r="3" spans="1:35" ht="12.75">
      <c r="A3">
        <v>1920</v>
      </c>
      <c r="E3" s="2">
        <v>6.916287</v>
      </c>
      <c r="F3" s="2">
        <v>3.697253</v>
      </c>
      <c r="G3" s="2">
        <v>2.726696</v>
      </c>
      <c r="H3" s="2">
        <v>1.38551</v>
      </c>
      <c r="Q3" s="2"/>
      <c r="R3" s="2"/>
      <c r="S3" s="6"/>
      <c r="T3" s="2"/>
      <c r="U3" s="2"/>
      <c r="V3" s="2"/>
      <c r="W3" s="2"/>
      <c r="X3" s="2"/>
      <c r="Y3" s="2"/>
      <c r="AC3" s="9"/>
      <c r="AG3" s="34" t="s">
        <v>83</v>
      </c>
      <c r="AH3" s="32"/>
      <c r="AI3" s="32"/>
    </row>
    <row r="4" spans="1:35" ht="12.75">
      <c r="A4">
        <v>1921</v>
      </c>
      <c r="D4" s="2">
        <v>11.81576</v>
      </c>
      <c r="E4" s="2">
        <v>10.08113</v>
      </c>
      <c r="F4" s="2">
        <v>5.536959</v>
      </c>
      <c r="G4" s="2">
        <v>4.148976</v>
      </c>
      <c r="H4" s="2">
        <v>2.214247</v>
      </c>
      <c r="I4" s="2">
        <f aca="true" t="shared" si="0" ref="I4:I22">F4/D4</f>
        <v>0.4686079439663636</v>
      </c>
      <c r="Q4" s="2"/>
      <c r="R4" s="2"/>
      <c r="S4" s="6"/>
      <c r="T4" s="2"/>
      <c r="U4" s="2"/>
      <c r="V4" s="2"/>
      <c r="W4" s="2"/>
      <c r="X4" s="2"/>
      <c r="Y4" s="2"/>
      <c r="AC4" s="9" t="e">
        <f>#REF!</f>
        <v>#REF!</v>
      </c>
      <c r="AE4" s="19">
        <v>97</v>
      </c>
      <c r="AG4" s="34" t="s">
        <v>84</v>
      </c>
      <c r="AH4" s="32"/>
      <c r="AI4" s="32"/>
    </row>
    <row r="5" spans="1:35" ht="12.75">
      <c r="A5">
        <v>1922</v>
      </c>
      <c r="D5" s="2">
        <v>14.28482</v>
      </c>
      <c r="E5" s="2">
        <v>11.52985</v>
      </c>
      <c r="F5" s="2">
        <v>5.349246</v>
      </c>
      <c r="G5" s="2">
        <v>3.723164</v>
      </c>
      <c r="H5" s="2">
        <v>1.691113</v>
      </c>
      <c r="I5" s="2">
        <f t="shared" si="0"/>
        <v>0.37447066186343264</v>
      </c>
      <c r="Q5" s="2"/>
      <c r="R5" s="2"/>
      <c r="S5" s="6"/>
      <c r="T5" s="2"/>
      <c r="U5" s="2"/>
      <c r="V5" s="2"/>
      <c r="W5" s="2"/>
      <c r="X5" s="2"/>
      <c r="Y5" s="2"/>
      <c r="AC5" s="9" t="e">
        <f>#REF!</f>
        <v>#REF!</v>
      </c>
      <c r="AE5" s="19">
        <v>97</v>
      </c>
      <c r="AF5" s="34"/>
      <c r="AG5" s="32"/>
      <c r="AH5" s="32"/>
      <c r="AI5" s="32"/>
    </row>
    <row r="6" spans="1:31" ht="12.75">
      <c r="A6">
        <v>1923</v>
      </c>
      <c r="D6" s="2">
        <v>14.81092</v>
      </c>
      <c r="E6" s="2">
        <v>11.99485</v>
      </c>
      <c r="F6" s="2">
        <v>5.692698</v>
      </c>
      <c r="G6" s="2">
        <v>4.03544</v>
      </c>
      <c r="H6" s="2">
        <v>1.930757</v>
      </c>
      <c r="I6" s="2">
        <f t="shared" si="0"/>
        <v>0.3843581627609899</v>
      </c>
      <c r="Q6" s="2"/>
      <c r="R6" s="2"/>
      <c r="S6" s="6"/>
      <c r="T6" s="2"/>
      <c r="U6" s="2"/>
      <c r="V6" s="2"/>
      <c r="W6" s="2"/>
      <c r="X6" s="2"/>
      <c r="Y6" s="2"/>
      <c r="AC6" s="9" t="e">
        <f>#REF!</f>
        <v>#REF!</v>
      </c>
      <c r="AE6" s="19">
        <v>97</v>
      </c>
    </row>
    <row r="7" spans="1:31" ht="12.75">
      <c r="A7">
        <v>1924</v>
      </c>
      <c r="D7" s="2">
        <v>14.41842</v>
      </c>
      <c r="E7" s="2">
        <v>11.61598</v>
      </c>
      <c r="F7" s="2">
        <v>5.672713</v>
      </c>
      <c r="G7" s="2">
        <v>4.059938</v>
      </c>
      <c r="H7" s="2">
        <v>1.966168</v>
      </c>
      <c r="I7" s="2">
        <f t="shared" si="0"/>
        <v>0.3934351336692925</v>
      </c>
      <c r="Q7" s="2"/>
      <c r="R7" s="2"/>
      <c r="S7" s="6"/>
      <c r="T7" s="2"/>
      <c r="U7" s="2"/>
      <c r="V7" s="2"/>
      <c r="W7" s="2"/>
      <c r="X7" s="2"/>
      <c r="Y7" s="2"/>
      <c r="AC7" s="9" t="e">
        <f>#REF!</f>
        <v>#REF!</v>
      </c>
      <c r="AE7" s="19">
        <v>97</v>
      </c>
    </row>
    <row r="8" spans="1:31" ht="12.75">
      <c r="A8">
        <v>1925</v>
      </c>
      <c r="D8" s="2">
        <v>14.19405</v>
      </c>
      <c r="E8" s="2">
        <v>11.42399</v>
      </c>
      <c r="F8" s="2">
        <v>5.653309</v>
      </c>
      <c r="G8" s="2">
        <v>4.005723</v>
      </c>
      <c r="H8" s="2">
        <v>1.911079</v>
      </c>
      <c r="I8" s="2">
        <f t="shared" si="0"/>
        <v>0.3982872400759473</v>
      </c>
      <c r="Q8" s="2"/>
      <c r="R8" s="2"/>
      <c r="S8" s="6"/>
      <c r="T8" s="2"/>
      <c r="U8" s="2"/>
      <c r="V8" s="2"/>
      <c r="W8" s="2"/>
      <c r="X8" s="2"/>
      <c r="Y8" s="2"/>
      <c r="AC8" s="9" t="e">
        <f>#REF!</f>
        <v>#REF!</v>
      </c>
      <c r="AE8" s="19">
        <v>97</v>
      </c>
    </row>
    <row r="9" spans="1:31" ht="12.75">
      <c r="A9">
        <v>1926</v>
      </c>
      <c r="D9" s="2">
        <v>15.00297</v>
      </c>
      <c r="E9" s="2">
        <v>12.07942</v>
      </c>
      <c r="F9" s="2">
        <v>5.971804</v>
      </c>
      <c r="G9" s="2">
        <v>4.300161</v>
      </c>
      <c r="H9" s="2">
        <v>2.035406</v>
      </c>
      <c r="I9" s="2">
        <f t="shared" si="0"/>
        <v>0.39804145445868383</v>
      </c>
      <c r="Q9" s="2"/>
      <c r="R9" s="2"/>
      <c r="S9" s="6"/>
      <c r="T9" s="2"/>
      <c r="U9" s="2"/>
      <c r="V9" s="2"/>
      <c r="W9" s="2"/>
      <c r="X9" s="2"/>
      <c r="Y9" s="2"/>
      <c r="AC9" s="9" t="e">
        <f>#REF!</f>
        <v>#REF!</v>
      </c>
      <c r="AE9" s="19">
        <v>97</v>
      </c>
    </row>
    <row r="10" spans="1:31" ht="12.75">
      <c r="A10">
        <v>1927</v>
      </c>
      <c r="D10" s="2">
        <v>15.51949</v>
      </c>
      <c r="E10" s="2">
        <v>12.41154</v>
      </c>
      <c r="F10" s="2">
        <v>5.981668</v>
      </c>
      <c r="G10" s="2">
        <v>4.239051</v>
      </c>
      <c r="H10" s="2">
        <v>1.936265</v>
      </c>
      <c r="I10" s="2">
        <f t="shared" si="0"/>
        <v>0.3854294181058785</v>
      </c>
      <c r="Q10" s="2"/>
      <c r="R10" s="2"/>
      <c r="S10" s="6"/>
      <c r="T10" s="2"/>
      <c r="U10" s="2"/>
      <c r="V10" s="2"/>
      <c r="W10" s="2"/>
      <c r="X10" s="2"/>
      <c r="Y10" s="2"/>
      <c r="AC10" s="9" t="e">
        <f>#REF!</f>
        <v>#REF!</v>
      </c>
      <c r="AE10" s="19">
        <v>97</v>
      </c>
    </row>
    <row r="11" spans="1:31" ht="12.75">
      <c r="A11">
        <v>1928</v>
      </c>
      <c r="D11" s="2">
        <v>16.37716</v>
      </c>
      <c r="E11" s="2">
        <v>13.03757</v>
      </c>
      <c r="F11" s="2">
        <v>6.13788</v>
      </c>
      <c r="G11" s="2">
        <v>4.300782</v>
      </c>
      <c r="H11" s="2">
        <v>1.927784</v>
      </c>
      <c r="I11" s="2">
        <f t="shared" si="0"/>
        <v>0.3747829293967941</v>
      </c>
      <c r="Q11" s="2"/>
      <c r="R11" s="2"/>
      <c r="S11" s="6"/>
      <c r="T11" s="2"/>
      <c r="U11" s="2"/>
      <c r="V11" s="2"/>
      <c r="W11" s="2"/>
      <c r="X11" s="2"/>
      <c r="Y11" s="2"/>
      <c r="AC11" s="9" t="e">
        <f>#REF!</f>
        <v>#REF!</v>
      </c>
      <c r="AE11" s="19">
        <v>97</v>
      </c>
    </row>
    <row r="12" spans="1:31" ht="12.75">
      <c r="A12">
        <v>1929</v>
      </c>
      <c r="D12" s="2">
        <v>16.71361</v>
      </c>
      <c r="E12" s="2">
        <v>13.30961</v>
      </c>
      <c r="F12" s="2">
        <v>6.315822</v>
      </c>
      <c r="G12" s="2">
        <v>4.454953</v>
      </c>
      <c r="H12" s="2">
        <v>1.924003</v>
      </c>
      <c r="I12" s="2">
        <f t="shared" si="0"/>
        <v>0.3778849691957632</v>
      </c>
      <c r="Q12" s="2"/>
      <c r="R12" s="2"/>
      <c r="S12" s="6"/>
      <c r="T12" s="2"/>
      <c r="U12" s="2"/>
      <c r="V12" s="2"/>
      <c r="W12" s="2"/>
      <c r="X12" s="2"/>
      <c r="Y12" s="2"/>
      <c r="AC12" s="9" t="e">
        <f>#REF!</f>
        <v>#REF!</v>
      </c>
      <c r="AE12" s="19">
        <v>97</v>
      </c>
    </row>
    <row r="13" spans="1:31" ht="12.75">
      <c r="A13">
        <v>1930</v>
      </c>
      <c r="D13" s="2">
        <v>16.63663</v>
      </c>
      <c r="E13" s="2">
        <v>13.08021</v>
      </c>
      <c r="F13" s="2">
        <v>5.873925</v>
      </c>
      <c r="G13" s="2">
        <v>4.018701</v>
      </c>
      <c r="H13" s="2">
        <v>1.671679</v>
      </c>
      <c r="I13" s="2">
        <f t="shared" si="0"/>
        <v>0.353071806008789</v>
      </c>
      <c r="Q13" s="2"/>
      <c r="R13" s="2"/>
      <c r="S13" s="6"/>
      <c r="T13" s="2"/>
      <c r="U13" s="2"/>
      <c r="V13" s="2"/>
      <c r="W13" s="2"/>
      <c r="X13" s="2"/>
      <c r="Y13" s="2"/>
      <c r="AC13" s="9" t="e">
        <f>#REF!</f>
        <v>#REF!</v>
      </c>
      <c r="AE13" s="19">
        <v>97</v>
      </c>
    </row>
    <row r="14" spans="1:31" ht="12.75">
      <c r="A14">
        <v>1931</v>
      </c>
      <c r="C14" s="2">
        <v>30.57367</v>
      </c>
      <c r="D14" s="2">
        <v>20.02511</v>
      </c>
      <c r="E14" s="2">
        <v>15.65166</v>
      </c>
      <c r="F14" s="2">
        <v>6.765098</v>
      </c>
      <c r="G14" s="2">
        <v>4.529946</v>
      </c>
      <c r="H14" s="2">
        <v>1.780761</v>
      </c>
      <c r="I14" s="2">
        <f t="shared" si="0"/>
        <v>0.33783075348899455</v>
      </c>
      <c r="Q14" s="2"/>
      <c r="R14" s="2"/>
      <c r="S14" s="6"/>
      <c r="T14" s="2"/>
      <c r="U14" s="2"/>
      <c r="V14" s="2"/>
      <c r="W14" s="2"/>
      <c r="X14" s="2"/>
      <c r="Y14" s="2"/>
      <c r="AC14" s="9" t="e">
        <f>#REF!</f>
        <v>#REF!</v>
      </c>
      <c r="AE14" s="19">
        <v>97</v>
      </c>
    </row>
    <row r="15" spans="1:31" ht="12.75">
      <c r="A15">
        <v>1932</v>
      </c>
      <c r="C15" s="2">
        <v>32.61525</v>
      </c>
      <c r="D15" s="2">
        <v>21.12826</v>
      </c>
      <c r="E15" s="2">
        <v>16.56971</v>
      </c>
      <c r="F15" s="2">
        <v>7.015421</v>
      </c>
      <c r="G15" s="2">
        <v>4.621942</v>
      </c>
      <c r="H15" s="2">
        <v>1.73682</v>
      </c>
      <c r="I15" s="2">
        <f t="shared" si="0"/>
        <v>0.3320396947027346</v>
      </c>
      <c r="Q15" s="2"/>
      <c r="R15" s="2"/>
      <c r="S15" s="6"/>
      <c r="T15" s="2"/>
      <c r="U15" s="2"/>
      <c r="V15" s="2"/>
      <c r="W15" s="2"/>
      <c r="X15" s="2"/>
      <c r="Y15" s="2"/>
      <c r="AC15" s="9" t="e">
        <f>#REF!</f>
        <v>#REF!</v>
      </c>
      <c r="AE15" s="19">
        <v>94</v>
      </c>
    </row>
    <row r="16" spans="1:31" ht="12.75">
      <c r="A16">
        <v>1933</v>
      </c>
      <c r="C16" s="2">
        <v>32.83458</v>
      </c>
      <c r="D16" s="2">
        <v>21.55055</v>
      </c>
      <c r="E16" s="2">
        <v>17.00595</v>
      </c>
      <c r="F16" s="2">
        <v>7.176519</v>
      </c>
      <c r="G16" s="2">
        <v>4.683913</v>
      </c>
      <c r="H16" s="2">
        <v>1.715978</v>
      </c>
      <c r="I16" s="2">
        <f t="shared" si="0"/>
        <v>0.3330086239098306</v>
      </c>
      <c r="Q16" s="2"/>
      <c r="R16" s="2"/>
      <c r="S16" s="6"/>
      <c r="T16" s="2"/>
      <c r="U16" s="2"/>
      <c r="V16" s="2"/>
      <c r="W16" s="2"/>
      <c r="X16" s="2"/>
      <c r="Y16" s="2"/>
      <c r="AC16" s="9" t="e">
        <f>#REF!</f>
        <v>#REF!</v>
      </c>
      <c r="AE16" s="19">
        <v>94</v>
      </c>
    </row>
    <row r="17" spans="1:31" ht="12.75">
      <c r="A17">
        <v>1934</v>
      </c>
      <c r="B17" s="14"/>
      <c r="C17" s="14">
        <v>31.81907</v>
      </c>
      <c r="D17" s="14">
        <v>21.51202</v>
      </c>
      <c r="E17" s="2">
        <v>17.01632</v>
      </c>
      <c r="F17" s="2">
        <v>7.220474</v>
      </c>
      <c r="G17" s="2">
        <v>4.690079</v>
      </c>
      <c r="H17" s="2">
        <v>1.684754</v>
      </c>
      <c r="I17" s="2">
        <f t="shared" si="0"/>
        <v>0.3356483491554954</v>
      </c>
      <c r="Q17" s="2"/>
      <c r="R17" s="2"/>
      <c r="S17" s="6"/>
      <c r="T17" s="2"/>
      <c r="U17" s="2"/>
      <c r="V17" s="2"/>
      <c r="W17" s="2"/>
      <c r="X17" s="2"/>
      <c r="Y17" s="2"/>
      <c r="AC17" s="9" t="e">
        <f>#REF!</f>
        <v>#REF!</v>
      </c>
      <c r="AE17" s="19">
        <v>95.5</v>
      </c>
    </row>
    <row r="18" spans="1:31" ht="12.75">
      <c r="A18">
        <v>1935</v>
      </c>
      <c r="B18" s="14"/>
      <c r="C18" s="14"/>
      <c r="D18" s="14"/>
      <c r="E18" s="2">
        <v>15.81969</v>
      </c>
      <c r="F18" s="2">
        <v>6.814477</v>
      </c>
      <c r="G18" s="2">
        <v>4.445305</v>
      </c>
      <c r="H18" s="2">
        <v>1.599253</v>
      </c>
      <c r="Q18" s="2"/>
      <c r="R18" s="2"/>
      <c r="S18" s="6"/>
      <c r="T18" s="2"/>
      <c r="U18" s="2"/>
      <c r="V18" s="2"/>
      <c r="W18" s="2"/>
      <c r="X18" s="2"/>
      <c r="Y18" s="2"/>
      <c r="AC18" s="9" t="e">
        <f>#REF!</f>
        <v>#REF!</v>
      </c>
      <c r="AE18" s="19">
        <v>95.5</v>
      </c>
    </row>
    <row r="19" spans="1:31" ht="12.75">
      <c r="A19">
        <v>1936</v>
      </c>
      <c r="B19" s="14"/>
      <c r="C19" s="14"/>
      <c r="D19" s="14"/>
      <c r="E19" s="2">
        <v>15.98967</v>
      </c>
      <c r="F19" s="2">
        <v>6.929585</v>
      </c>
      <c r="G19" s="2">
        <v>4.524609</v>
      </c>
      <c r="H19" s="2">
        <v>1.627897</v>
      </c>
      <c r="Q19" s="2"/>
      <c r="R19" s="2"/>
      <c r="S19" s="6"/>
      <c r="T19" s="2"/>
      <c r="U19" s="2"/>
      <c r="V19" s="2"/>
      <c r="W19" s="2"/>
      <c r="X19" s="2"/>
      <c r="Y19" s="2"/>
      <c r="AC19" s="9" t="e">
        <f>#REF!</f>
        <v>#REF!</v>
      </c>
      <c r="AE19" s="19">
        <v>95.5</v>
      </c>
    </row>
    <row r="20" spans="1:31" ht="12.75">
      <c r="A20">
        <v>1937</v>
      </c>
      <c r="B20" s="14"/>
      <c r="C20" s="14"/>
      <c r="D20" s="14"/>
      <c r="E20" s="2">
        <v>14.64028</v>
      </c>
      <c r="F20" s="2">
        <v>6.558744</v>
      </c>
      <c r="G20" s="2">
        <v>4.378805</v>
      </c>
      <c r="H20" s="2">
        <v>1.688968</v>
      </c>
      <c r="S20" s="6"/>
      <c r="T20" s="2"/>
      <c r="U20" s="2"/>
      <c r="V20" s="2"/>
      <c r="W20" s="2"/>
      <c r="X20" s="2"/>
      <c r="Y20" s="2"/>
      <c r="AC20" s="9" t="e">
        <f>#REF!</f>
        <v>#REF!</v>
      </c>
      <c r="AE20" s="19">
        <v>95.5</v>
      </c>
    </row>
    <row r="21" spans="1:31" ht="12.75">
      <c r="A21">
        <v>1938</v>
      </c>
      <c r="B21" s="14"/>
      <c r="C21" s="14"/>
      <c r="D21" s="14">
        <v>19.79911</v>
      </c>
      <c r="E21" s="2">
        <v>15.83689</v>
      </c>
      <c r="F21" s="2">
        <v>7.244237</v>
      </c>
      <c r="G21" s="2">
        <v>4.898813</v>
      </c>
      <c r="H21" s="2">
        <v>1.99854</v>
      </c>
      <c r="I21" s="2">
        <f t="shared" si="0"/>
        <v>0.3658870019915037</v>
      </c>
      <c r="AC21" s="9" t="e">
        <f>#REF!</f>
        <v>#REF!</v>
      </c>
      <c r="AE21" s="19">
        <v>92.5</v>
      </c>
    </row>
    <row r="22" spans="1:31" ht="12.75">
      <c r="A22">
        <v>1939</v>
      </c>
      <c r="B22" s="14"/>
      <c r="C22" s="14"/>
      <c r="D22" s="14">
        <v>19.86798</v>
      </c>
      <c r="E22" s="2">
        <v>15.83031</v>
      </c>
      <c r="F22" s="2">
        <v>7.034476</v>
      </c>
      <c r="G22" s="2">
        <v>4.678303</v>
      </c>
      <c r="H22" s="2">
        <v>1.833611</v>
      </c>
      <c r="I22" s="2">
        <f t="shared" si="0"/>
        <v>0.35406095637301827</v>
      </c>
      <c r="AC22" s="9" t="e">
        <f>#REF!</f>
        <v>#REF!</v>
      </c>
      <c r="AE22" s="19">
        <v>92.5</v>
      </c>
    </row>
    <row r="23" spans="1:29" ht="12.75">
      <c r="A23">
        <v>1940</v>
      </c>
      <c r="B23" s="14"/>
      <c r="C23" s="14"/>
      <c r="D23" s="14"/>
      <c r="N23" s="14"/>
      <c r="O23" s="14"/>
      <c r="P23" s="14"/>
      <c r="Q23" s="13"/>
      <c r="AC23" s="9" t="e">
        <f>#REF!</f>
        <v>#REF!</v>
      </c>
    </row>
    <row r="24" spans="14:17" ht="12.75">
      <c r="N24" s="14"/>
      <c r="O24" s="14"/>
      <c r="P24" s="14"/>
      <c r="Q24" s="13"/>
    </row>
    <row r="25" spans="14:17" ht="12.75">
      <c r="N25" s="14"/>
      <c r="O25" s="14"/>
      <c r="P25" s="14"/>
      <c r="Q25" s="13"/>
    </row>
    <row r="26" spans="14:17" ht="12.75">
      <c r="N26" s="14"/>
      <c r="O26" s="14"/>
      <c r="P26" s="14"/>
      <c r="Q26" s="14"/>
    </row>
    <row r="27" spans="14:17" ht="12.75">
      <c r="N27" s="14"/>
      <c r="O27" s="14"/>
      <c r="P27" s="14"/>
      <c r="Q27" s="13"/>
    </row>
    <row r="28" spans="1:30" ht="12.75">
      <c r="A28">
        <v>1975</v>
      </c>
      <c r="N28" s="14"/>
      <c r="O28" s="14"/>
      <c r="P28" s="14"/>
      <c r="Q28" s="13"/>
      <c r="AD28" s="9" t="e">
        <f>#REF!</f>
        <v>#REF!</v>
      </c>
    </row>
    <row r="29" spans="1:30" ht="12.75">
      <c r="A29">
        <v>1976</v>
      </c>
      <c r="N29" s="14"/>
      <c r="O29" s="14"/>
      <c r="P29" s="14"/>
      <c r="Q29" s="13"/>
      <c r="AD29" s="9" t="e">
        <f>#REF!</f>
        <v>#REF!</v>
      </c>
    </row>
    <row r="30" spans="1:30" ht="12.75">
      <c r="A30">
        <v>1977</v>
      </c>
      <c r="AD30" s="9" t="e">
        <f>#REF!</f>
        <v>#REF!</v>
      </c>
    </row>
    <row r="31" spans="1:30" ht="12.75">
      <c r="A31">
        <v>1978</v>
      </c>
      <c r="AD31" s="9" t="e">
        <f>#REF!</f>
        <v>#REF!</v>
      </c>
    </row>
    <row r="32" spans="1:30" ht="12.75">
      <c r="A32">
        <v>1979</v>
      </c>
      <c r="AD32" s="9" t="e">
        <f>#REF!</f>
        <v>#REF!</v>
      </c>
    </row>
    <row r="33" spans="1:30" ht="12.75">
      <c r="A33">
        <v>1980</v>
      </c>
      <c r="AD33" s="9" t="e">
        <f>#REF!</f>
        <v>#REF!</v>
      </c>
    </row>
    <row r="34" spans="1:30" ht="12.75">
      <c r="A34">
        <v>1981</v>
      </c>
      <c r="AD34" s="9" t="e">
        <f>#REF!</f>
        <v>#REF!</v>
      </c>
    </row>
    <row r="35" spans="1:32" ht="12.75">
      <c r="A35">
        <v>1982</v>
      </c>
      <c r="S35" s="8">
        <v>32.64246</v>
      </c>
      <c r="T35">
        <v>20.85229</v>
      </c>
      <c r="U35">
        <v>7.171257</v>
      </c>
      <c r="V35">
        <v>4.597913</v>
      </c>
      <c r="W35">
        <v>1.798241</v>
      </c>
      <c r="X35">
        <v>1.20545</v>
      </c>
      <c r="Y35">
        <v>0.582256</v>
      </c>
      <c r="Z35" s="2">
        <f>W35/U35</f>
        <v>0.2507567362318768</v>
      </c>
      <c r="AA35">
        <f>U35/S35</f>
        <v>0.21969107107736366</v>
      </c>
      <c r="AD35" s="9" t="e">
        <f>#REF!</f>
        <v>#REF!</v>
      </c>
      <c r="AF35" s="19">
        <v>85</v>
      </c>
    </row>
    <row r="36" spans="1:30" ht="12.75">
      <c r="A36">
        <v>1983</v>
      </c>
      <c r="Z36" s="2"/>
      <c r="AD36" s="9" t="e">
        <f>#REF!</f>
        <v>#REF!</v>
      </c>
    </row>
    <row r="37" spans="1:30" ht="12.75">
      <c r="A37">
        <v>1984</v>
      </c>
      <c r="Z37" s="2"/>
      <c r="AD37" s="9" t="e">
        <f>#REF!</f>
        <v>#REF!</v>
      </c>
    </row>
    <row r="38" spans="1:30" ht="12.75">
      <c r="A38">
        <v>1985</v>
      </c>
      <c r="Z38" s="2"/>
      <c r="AD38" s="9" t="e">
        <f>#REF!</f>
        <v>#REF!</v>
      </c>
    </row>
    <row r="39" spans="1:30" ht="12.75">
      <c r="A39">
        <v>1986</v>
      </c>
      <c r="Z39" s="2"/>
      <c r="AD39" s="9" t="e">
        <f>#REF!</f>
        <v>#REF!</v>
      </c>
    </row>
    <row r="40" spans="1:32" ht="12.75">
      <c r="A40">
        <v>1987</v>
      </c>
      <c r="S40" s="8">
        <v>36.47594</v>
      </c>
      <c r="T40">
        <v>24.11746</v>
      </c>
      <c r="U40">
        <v>7.990506</v>
      </c>
      <c r="V40">
        <v>4.684909</v>
      </c>
      <c r="W40">
        <v>1.233352</v>
      </c>
      <c r="X40">
        <v>0.6148231</v>
      </c>
      <c r="Y40">
        <v>0.2770169</v>
      </c>
      <c r="Z40" s="2">
        <f>W40/U40</f>
        <v>0.15435217744658475</v>
      </c>
      <c r="AA40">
        <f>U40/S40</f>
        <v>0.21906237371812762</v>
      </c>
      <c r="AD40" s="9" t="e">
        <f>#REF!</f>
        <v>#REF!</v>
      </c>
      <c r="AF40" s="19">
        <v>85</v>
      </c>
    </row>
    <row r="41" spans="1:30" ht="12.75">
      <c r="A41">
        <v>1988</v>
      </c>
      <c r="Z41" s="2"/>
      <c r="AD41" s="9" t="e">
        <f>#REF!</f>
        <v>#REF!</v>
      </c>
    </row>
    <row r="42" spans="1:30" ht="12.75">
      <c r="A42">
        <v>1989</v>
      </c>
      <c r="Z42" s="2"/>
      <c r="AD42" s="9" t="e">
        <f>#REF!</f>
        <v>#REF!</v>
      </c>
    </row>
    <row r="43" spans="1:32" ht="12.75">
      <c r="A43">
        <v>1990</v>
      </c>
      <c r="P43" s="2">
        <v>1.010885</v>
      </c>
      <c r="Q43" s="2">
        <v>0.6919443</v>
      </c>
      <c r="R43" s="2"/>
      <c r="S43" s="8">
        <v>36.11277</v>
      </c>
      <c r="T43">
        <v>23.15952</v>
      </c>
      <c r="U43">
        <v>8.050989</v>
      </c>
      <c r="V43">
        <v>5.284972</v>
      </c>
      <c r="W43">
        <v>1.613614</v>
      </c>
      <c r="X43">
        <v>0.947219</v>
      </c>
      <c r="Y43">
        <v>0.350356</v>
      </c>
      <c r="Z43" s="2">
        <f>W43/U43</f>
        <v>0.20042432053999829</v>
      </c>
      <c r="AA43">
        <f>U43/S43</f>
        <v>0.22294022308452108</v>
      </c>
      <c r="AD43" s="9" t="e">
        <f>#REF!</f>
        <v>#REF!</v>
      </c>
      <c r="AF43" s="19">
        <v>75</v>
      </c>
    </row>
    <row r="44" spans="1:30" ht="12.75">
      <c r="A44">
        <v>1991</v>
      </c>
      <c r="P44" s="2">
        <v>0.9038671</v>
      </c>
      <c r="Q44" s="2">
        <v>0.5815297</v>
      </c>
      <c r="R44" s="2"/>
      <c r="Z44" s="2"/>
      <c r="AD44" s="9" t="e">
        <f>#REF!</f>
        <v>#REF!</v>
      </c>
    </row>
    <row r="45" spans="1:30" ht="12.75">
      <c r="A45">
        <v>1992</v>
      </c>
      <c r="P45" s="2">
        <v>1.037523</v>
      </c>
      <c r="Q45" s="2">
        <v>0.6912947</v>
      </c>
      <c r="R45" s="2"/>
      <c r="Z45" s="2"/>
      <c r="AD45" s="9" t="e">
        <f>#REF!</f>
        <v>#REF!</v>
      </c>
    </row>
    <row r="46" spans="1:32" ht="12.75">
      <c r="A46">
        <v>1993</v>
      </c>
      <c r="P46" s="2">
        <v>1.023589</v>
      </c>
      <c r="Q46" s="2">
        <v>0.6619949</v>
      </c>
      <c r="R46" s="2"/>
      <c r="S46" s="8">
        <v>39.93963</v>
      </c>
      <c r="T46">
        <v>26.07216</v>
      </c>
      <c r="U46">
        <v>9.100852</v>
      </c>
      <c r="V46">
        <v>5.84643</v>
      </c>
      <c r="W46">
        <v>2.037595</v>
      </c>
      <c r="X46">
        <v>1.333873</v>
      </c>
      <c r="Y46">
        <v>0.3846484</v>
      </c>
      <c r="Z46" s="2">
        <f>W46/U46</f>
        <v>0.22389057639878113</v>
      </c>
      <c r="AA46">
        <f>U46/S46</f>
        <v>0.22786520556149367</v>
      </c>
      <c r="AD46" s="9" t="e">
        <f>#REF!</f>
        <v>#REF!</v>
      </c>
      <c r="AF46" s="19">
        <v>75</v>
      </c>
    </row>
    <row r="47" spans="1:30" ht="12.75">
      <c r="A47">
        <v>1994</v>
      </c>
      <c r="P47" s="2">
        <v>1.024585</v>
      </c>
      <c r="Q47" s="2">
        <v>0.6672245</v>
      </c>
      <c r="R47" s="2"/>
      <c r="Z47" s="2"/>
      <c r="AD47" s="9" t="e">
        <f>#REF!</f>
        <v>#REF!</v>
      </c>
    </row>
    <row r="48" spans="1:30" ht="12.75">
      <c r="A48">
        <v>1995</v>
      </c>
      <c r="P48" s="2">
        <v>0.8862444</v>
      </c>
      <c r="Q48" s="2">
        <v>0.5527067</v>
      </c>
      <c r="R48" s="2"/>
      <c r="Z48" s="2"/>
      <c r="AD48" s="9" t="e">
        <f>#REF!</f>
        <v>#REF!</v>
      </c>
    </row>
    <row r="49" spans="1:32" ht="12.75">
      <c r="A49">
        <v>1996</v>
      </c>
      <c r="P49" s="2">
        <v>0.9067628</v>
      </c>
      <c r="Q49" s="2">
        <v>0.5617549</v>
      </c>
      <c r="R49" s="2"/>
      <c r="S49" s="8">
        <v>39.36781</v>
      </c>
      <c r="T49">
        <v>25.3048</v>
      </c>
      <c r="U49">
        <v>9.687522</v>
      </c>
      <c r="V49">
        <v>6.593341</v>
      </c>
      <c r="W49">
        <v>2.063878</v>
      </c>
      <c r="X49">
        <v>1.375973</v>
      </c>
      <c r="Y49">
        <v>0.3664705</v>
      </c>
      <c r="Z49" s="2">
        <f aca="true" t="shared" si="1" ref="Z49:Z54">W49/U49</f>
        <v>0.21304498714944853</v>
      </c>
      <c r="AA49">
        <f>U49/S49</f>
        <v>0.24607723924698885</v>
      </c>
      <c r="AD49" s="9" t="e">
        <f>#REF!</f>
        <v>#REF!</v>
      </c>
      <c r="AF49" s="19">
        <v>85</v>
      </c>
    </row>
    <row r="50" spans="1:30" ht="12.75">
      <c r="A50">
        <v>1997</v>
      </c>
      <c r="P50" s="2">
        <v>0.9383933</v>
      </c>
      <c r="Q50" s="2">
        <v>0.5947062</v>
      </c>
      <c r="R50" s="2"/>
      <c r="Z50" s="2"/>
      <c r="AD50" s="9" t="e">
        <f>#REF!</f>
        <v>#REF!</v>
      </c>
    </row>
    <row r="51" spans="1:32" ht="12.75">
      <c r="A51">
        <v>1998</v>
      </c>
      <c r="P51" s="2">
        <v>0.7976294</v>
      </c>
      <c r="Q51" s="2">
        <v>0.5407897</v>
      </c>
      <c r="R51" s="2"/>
      <c r="S51" s="8">
        <v>36.21719</v>
      </c>
      <c r="T51">
        <v>24.91968</v>
      </c>
      <c r="U51">
        <v>12.42205</v>
      </c>
      <c r="V51">
        <v>9.869883</v>
      </c>
      <c r="W51">
        <v>5.932981</v>
      </c>
      <c r="X51">
        <v>4.9282</v>
      </c>
      <c r="Y51">
        <v>2.165457</v>
      </c>
      <c r="Z51" s="2">
        <f t="shared" si="1"/>
        <v>0.47761689898205206</v>
      </c>
      <c r="AA51">
        <f>U51/S51</f>
        <v>0.34298768071183877</v>
      </c>
      <c r="AD51" s="9" t="e">
        <f>#REF!</f>
        <v>#REF!</v>
      </c>
      <c r="AF51" s="19">
        <v>85</v>
      </c>
    </row>
    <row r="52" spans="1:32" ht="12.75">
      <c r="A52">
        <v>1999</v>
      </c>
      <c r="P52" s="2">
        <v>0.8352205</v>
      </c>
      <c r="Q52" s="2">
        <v>0.581103</v>
      </c>
      <c r="R52" s="2"/>
      <c r="S52" s="8">
        <v>37.46955</v>
      </c>
      <c r="T52">
        <v>26.39206</v>
      </c>
      <c r="U52">
        <v>13.65053</v>
      </c>
      <c r="V52">
        <v>10.86494</v>
      </c>
      <c r="W52">
        <v>6.199155</v>
      </c>
      <c r="X52">
        <v>4.67743</v>
      </c>
      <c r="Y52">
        <v>1.871411</v>
      </c>
      <c r="Z52" s="2">
        <f t="shared" si="1"/>
        <v>0.4541329164508631</v>
      </c>
      <c r="AA52">
        <f aca="true" t="shared" si="2" ref="AA52:AA57">U52/S52</f>
        <v>0.36430995301518165</v>
      </c>
      <c r="AD52" s="9" t="e">
        <f>#REF!</f>
        <v>#REF!</v>
      </c>
      <c r="AF52" s="19">
        <v>85</v>
      </c>
    </row>
    <row r="53" spans="1:32" ht="12.75">
      <c r="A53">
        <v>2000</v>
      </c>
      <c r="P53" s="2">
        <v>1.049651</v>
      </c>
      <c r="Q53" s="2">
        <v>0.7753242</v>
      </c>
      <c r="R53" s="2"/>
      <c r="S53" s="8">
        <v>38.44683</v>
      </c>
      <c r="T53">
        <v>27.24684</v>
      </c>
      <c r="U53">
        <v>13.8157</v>
      </c>
      <c r="V53">
        <v>11.11019</v>
      </c>
      <c r="W53">
        <v>6.936134</v>
      </c>
      <c r="X53">
        <v>5.285505</v>
      </c>
      <c r="Y53">
        <v>2.252393</v>
      </c>
      <c r="Z53" s="2">
        <f t="shared" si="1"/>
        <v>0.5020472361154339</v>
      </c>
      <c r="AA53">
        <f t="shared" si="2"/>
        <v>0.3593456209523646</v>
      </c>
      <c r="AD53" s="9" t="e">
        <f>#REF!</f>
        <v>#REF!</v>
      </c>
      <c r="AF53" s="19">
        <v>70</v>
      </c>
    </row>
    <row r="54" spans="1:32" ht="12.75">
      <c r="A54">
        <v>2001</v>
      </c>
      <c r="P54" s="2">
        <v>1.203794</v>
      </c>
      <c r="Q54" s="2">
        <v>0.8088374</v>
      </c>
      <c r="R54" s="2"/>
      <c r="S54" s="8">
        <v>39.52926</v>
      </c>
      <c r="T54">
        <v>28.41701</v>
      </c>
      <c r="U54">
        <v>15.51557</v>
      </c>
      <c r="V54">
        <v>12.62875</v>
      </c>
      <c r="W54">
        <v>5.261599</v>
      </c>
      <c r="X54">
        <v>3.199334</v>
      </c>
      <c r="Y54">
        <v>1.350315</v>
      </c>
      <c r="Z54" s="2">
        <f t="shared" si="1"/>
        <v>0.339117351151134</v>
      </c>
      <c r="AA54">
        <f t="shared" si="2"/>
        <v>0.39250848611889017</v>
      </c>
      <c r="AD54" s="9" t="e">
        <f>#REF!</f>
        <v>#REF!</v>
      </c>
      <c r="AF54" s="19">
        <v>85</v>
      </c>
    </row>
    <row r="55" spans="1:32" ht="12.75">
      <c r="A55">
        <v>2002</v>
      </c>
      <c r="O55" s="2">
        <v>1.474802</v>
      </c>
      <c r="P55" s="2">
        <v>1.256799</v>
      </c>
      <c r="Q55" s="2">
        <v>0.7549302</v>
      </c>
      <c r="R55" s="2"/>
      <c r="S55" s="8">
        <v>36.38446</v>
      </c>
      <c r="T55">
        <v>23.39528</v>
      </c>
      <c r="U55">
        <v>10.4735</v>
      </c>
      <c r="V55">
        <v>7.934929</v>
      </c>
      <c r="W55">
        <v>4.05127</v>
      </c>
      <c r="X55">
        <v>3.211828</v>
      </c>
      <c r="Y55">
        <v>1.575818</v>
      </c>
      <c r="Z55" s="2">
        <f>W55/U55</f>
        <v>0.386811476583759</v>
      </c>
      <c r="AA55">
        <f t="shared" si="2"/>
        <v>0.2878564090273705</v>
      </c>
      <c r="AD55" s="9" t="e">
        <f>#REF!</f>
        <v>#REF!</v>
      </c>
      <c r="AF55" s="19">
        <v>85</v>
      </c>
    </row>
    <row r="56" spans="1:32" ht="12.75">
      <c r="A56">
        <v>2003</v>
      </c>
      <c r="O56" s="2">
        <v>1.336051</v>
      </c>
      <c r="P56" s="2">
        <v>1.098185</v>
      </c>
      <c r="Q56" s="2">
        <v>0.6106188</v>
      </c>
      <c r="R56" s="2"/>
      <c r="S56" s="8">
        <v>34.5799</v>
      </c>
      <c r="T56">
        <v>24.35968</v>
      </c>
      <c r="U56">
        <v>9.763174</v>
      </c>
      <c r="V56">
        <v>7.262707</v>
      </c>
      <c r="W56">
        <v>3.591442</v>
      </c>
      <c r="X56">
        <v>2.544369</v>
      </c>
      <c r="Y56">
        <v>0.9101643</v>
      </c>
      <c r="Z56" s="2">
        <f>W56/U56</f>
        <v>0.36785598617826537</v>
      </c>
      <c r="AA56">
        <f t="shared" si="2"/>
        <v>0.28233667535186624</v>
      </c>
      <c r="AD56" s="9" t="e">
        <f>#REF!</f>
        <v>#REF!</v>
      </c>
      <c r="AF56" s="19">
        <v>85</v>
      </c>
    </row>
    <row r="57" spans="1:32" ht="12.75">
      <c r="A57">
        <v>2004</v>
      </c>
      <c r="S57" s="8">
        <v>34.75547</v>
      </c>
      <c r="T57">
        <v>22.0274</v>
      </c>
      <c r="U57">
        <v>8.464683</v>
      </c>
      <c r="V57">
        <v>5.891397</v>
      </c>
      <c r="W57">
        <v>2.115526</v>
      </c>
      <c r="X57">
        <v>1.292555</v>
      </c>
      <c r="Y57">
        <v>0.465897</v>
      </c>
      <c r="Z57" s="2">
        <f>W57/U57</f>
        <v>0.2499238305793613</v>
      </c>
      <c r="AA57">
        <f t="shared" si="2"/>
        <v>0.24354966283005236</v>
      </c>
      <c r="AD57" s="9" t="e">
        <f>#REF!</f>
        <v>#REF!</v>
      </c>
      <c r="AF57" s="19">
        <v>85</v>
      </c>
    </row>
    <row r="58" spans="1:26" ht="12.75">
      <c r="A58">
        <v>2005</v>
      </c>
      <c r="Z58" s="2"/>
    </row>
    <row r="59" ht="12.75">
      <c r="A59">
        <v>2006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B75" sqref="B3:B75"/>
    </sheetView>
  </sheetViews>
  <sheetFormatPr defaultColWidth="9.140625" defaultRowHeight="12.75"/>
  <cols>
    <col min="1" max="6" width="9.140625" style="4" customWidth="1"/>
  </cols>
  <sheetData>
    <row r="1" ht="12.75">
      <c r="A1" s="4" t="s">
        <v>90</v>
      </c>
    </row>
    <row r="2" spans="1:6" ht="12.75">
      <c r="A2" s="4" t="s">
        <v>40</v>
      </c>
      <c r="B2" s="4" t="s">
        <v>85</v>
      </c>
      <c r="C2" s="4" t="s">
        <v>86</v>
      </c>
      <c r="D2" s="4" t="s">
        <v>87</v>
      </c>
      <c r="E2" s="4" t="s">
        <v>88</v>
      </c>
      <c r="F2" s="4" t="s">
        <v>89</v>
      </c>
    </row>
    <row r="3" spans="1:6" ht="12.75">
      <c r="A3" s="4">
        <v>1932</v>
      </c>
      <c r="C3" s="4">
        <v>20.85</v>
      </c>
      <c r="D3" s="4">
        <v>16.21</v>
      </c>
      <c r="E3" s="4">
        <v>8.35</v>
      </c>
      <c r="F3" s="4">
        <v>2.77</v>
      </c>
    </row>
    <row r="4" spans="1:6" ht="12.75">
      <c r="A4" s="4">
        <v>1933</v>
      </c>
      <c r="C4" s="4">
        <v>19.09</v>
      </c>
      <c r="D4" s="4">
        <v>14.83</v>
      </c>
      <c r="E4" s="4">
        <v>7.55</v>
      </c>
      <c r="F4" s="4">
        <v>2.65</v>
      </c>
    </row>
    <row r="5" spans="1:6" ht="12.75">
      <c r="A5" s="4">
        <v>1934</v>
      </c>
      <c r="C5" s="4">
        <v>20.06</v>
      </c>
      <c r="D5" s="4">
        <v>15.58</v>
      </c>
      <c r="E5" s="4">
        <v>8.09</v>
      </c>
      <c r="F5" s="4">
        <v>2.72</v>
      </c>
    </row>
    <row r="6" spans="1:6" ht="12.75">
      <c r="A6" s="4">
        <v>1935</v>
      </c>
      <c r="C6" s="4">
        <v>20.49</v>
      </c>
      <c r="D6" s="4">
        <v>15.91</v>
      </c>
      <c r="E6" s="4">
        <v>8.23</v>
      </c>
      <c r="F6" s="4">
        <v>2.77</v>
      </c>
    </row>
    <row r="7" spans="1:6" ht="12.75">
      <c r="A7" s="4">
        <v>1936</v>
      </c>
      <c r="C7" s="4">
        <v>22.67</v>
      </c>
      <c r="D7" s="4">
        <v>17.29</v>
      </c>
      <c r="E7" s="4">
        <v>8.62</v>
      </c>
      <c r="F7" s="4">
        <v>2.74</v>
      </c>
    </row>
    <row r="8" spans="1:6" ht="12.75">
      <c r="A8" s="4">
        <v>1937</v>
      </c>
      <c r="C8" s="4">
        <v>22.71</v>
      </c>
      <c r="D8" s="4">
        <v>17.61</v>
      </c>
      <c r="E8" s="4">
        <v>9.01</v>
      </c>
      <c r="F8" s="4">
        <v>2.89</v>
      </c>
    </row>
    <row r="9" spans="1:6" ht="12.75">
      <c r="A9" s="4">
        <v>1938</v>
      </c>
      <c r="C9" s="4">
        <v>22.74</v>
      </c>
      <c r="D9" s="4">
        <v>17.59</v>
      </c>
      <c r="E9" s="4">
        <v>9</v>
      </c>
      <c r="F9" s="4">
        <v>2.87</v>
      </c>
    </row>
    <row r="10" spans="1:6" ht="12.75">
      <c r="A10" s="4">
        <v>1939</v>
      </c>
      <c r="C10" s="4">
        <v>23.21</v>
      </c>
      <c r="D10" s="4">
        <v>18.03</v>
      </c>
      <c r="E10" s="4">
        <v>9.27</v>
      </c>
      <c r="F10" s="4">
        <v>3.02</v>
      </c>
    </row>
    <row r="11" spans="1:6" ht="12.75">
      <c r="A11" s="4">
        <v>1940</v>
      </c>
      <c r="C11" s="4">
        <v>22.34</v>
      </c>
      <c r="D11" s="4">
        <v>17.54</v>
      </c>
      <c r="E11" s="4">
        <v>9.17</v>
      </c>
      <c r="F11" s="4">
        <v>2.95</v>
      </c>
    </row>
    <row r="12" spans="1:6" ht="12.75">
      <c r="A12" s="4">
        <v>1941</v>
      </c>
      <c r="C12" s="4">
        <v>24.92</v>
      </c>
      <c r="D12" s="4">
        <v>19.83</v>
      </c>
      <c r="E12" s="4">
        <v>10.49</v>
      </c>
      <c r="F12" s="4">
        <v>3.44</v>
      </c>
    </row>
    <row r="13" spans="1:6" ht="12.75">
      <c r="A13" s="4">
        <v>1942</v>
      </c>
      <c r="C13" s="4">
        <v>26.41</v>
      </c>
      <c r="D13" s="4">
        <v>21.93</v>
      </c>
      <c r="E13" s="4">
        <v>12.64</v>
      </c>
      <c r="F13" s="4">
        <v>4.64</v>
      </c>
    </row>
    <row r="14" spans="1:6" ht="12.75">
      <c r="A14" s="4">
        <v>1943</v>
      </c>
      <c r="C14" s="4">
        <v>28.84</v>
      </c>
      <c r="D14" s="4">
        <v>23.22</v>
      </c>
      <c r="E14" s="4">
        <v>12.91</v>
      </c>
      <c r="F14" s="4">
        <v>4.62</v>
      </c>
    </row>
    <row r="15" spans="1:6" ht="12.75">
      <c r="A15" s="4">
        <v>1944</v>
      </c>
      <c r="C15" s="4">
        <v>27.5</v>
      </c>
      <c r="D15" s="4">
        <v>21.85</v>
      </c>
      <c r="E15" s="4">
        <v>11.81</v>
      </c>
      <c r="F15" s="4">
        <v>4.03</v>
      </c>
    </row>
    <row r="16" spans="1:6" ht="12.75">
      <c r="A16" s="4">
        <v>1945</v>
      </c>
      <c r="C16" s="4">
        <v>25.98</v>
      </c>
      <c r="D16" s="4">
        <v>20.38</v>
      </c>
      <c r="E16" s="4">
        <v>10.84</v>
      </c>
      <c r="F16" s="4">
        <v>3.68</v>
      </c>
    </row>
    <row r="17" spans="1:6" ht="12.75">
      <c r="A17" s="4">
        <v>1946</v>
      </c>
      <c r="C17" s="4">
        <v>25.15</v>
      </c>
      <c r="D17" s="4">
        <v>19.96</v>
      </c>
      <c r="E17" s="4">
        <v>10.88</v>
      </c>
      <c r="F17" s="4">
        <v>3.85</v>
      </c>
    </row>
    <row r="18" spans="1:6" ht="12.75">
      <c r="A18" s="4">
        <v>1947</v>
      </c>
      <c r="C18" s="4">
        <v>26.69</v>
      </c>
      <c r="D18" s="4">
        <v>21.17</v>
      </c>
      <c r="E18" s="4">
        <v>11.68</v>
      </c>
      <c r="F18" s="4">
        <v>4.13</v>
      </c>
    </row>
    <row r="19" spans="1:6" ht="12.75">
      <c r="A19" s="4">
        <v>1948</v>
      </c>
      <c r="C19" s="4">
        <v>25.8</v>
      </c>
      <c r="D19" s="4">
        <v>20.34</v>
      </c>
      <c r="E19" s="4">
        <v>10.86</v>
      </c>
      <c r="F19" s="4">
        <v>3.55</v>
      </c>
    </row>
    <row r="20" spans="1:6" ht="12.75">
      <c r="A20" s="4">
        <v>1949</v>
      </c>
      <c r="C20" s="4">
        <v>21.49</v>
      </c>
      <c r="D20" s="4">
        <v>16.79</v>
      </c>
      <c r="E20" s="4">
        <v>8.75</v>
      </c>
      <c r="F20" s="4">
        <v>2.66</v>
      </c>
    </row>
    <row r="21" ht="12.75">
      <c r="A21" s="4">
        <v>1950</v>
      </c>
    </row>
    <row r="22" ht="12.75">
      <c r="A22" s="4">
        <v>1951</v>
      </c>
    </row>
    <row r="23" ht="12.75">
      <c r="A23" s="4">
        <v>1952</v>
      </c>
    </row>
    <row r="24" spans="1:6" ht="12.75">
      <c r="A24" s="4">
        <v>1953</v>
      </c>
      <c r="B24" s="4">
        <v>34.08</v>
      </c>
      <c r="C24" s="4">
        <v>17.1</v>
      </c>
      <c r="D24" s="4">
        <v>12.64</v>
      </c>
      <c r="E24" s="4">
        <v>5.82</v>
      </c>
      <c r="F24" s="4">
        <v>1.57</v>
      </c>
    </row>
    <row r="25" ht="12.75">
      <c r="A25" s="4">
        <v>1954</v>
      </c>
    </row>
    <row r="26" ht="12.75">
      <c r="A26" s="4">
        <v>1955</v>
      </c>
    </row>
    <row r="27" ht="12.75">
      <c r="A27" s="4">
        <v>1956</v>
      </c>
    </row>
    <row r="28" ht="12.75">
      <c r="A28" s="4">
        <v>1957</v>
      </c>
    </row>
    <row r="29" ht="12.75">
      <c r="A29" s="4">
        <v>1958</v>
      </c>
    </row>
    <row r="30" spans="1:6" ht="12.75">
      <c r="A30" s="4">
        <v>1959</v>
      </c>
      <c r="C30" s="4">
        <v>18.4</v>
      </c>
      <c r="D30" s="4">
        <v>13.81</v>
      </c>
      <c r="E30" s="4">
        <v>6.62</v>
      </c>
      <c r="F30" s="4">
        <v>1.96</v>
      </c>
    </row>
    <row r="31" ht="12.75">
      <c r="A31" s="4">
        <v>1960</v>
      </c>
    </row>
    <row r="32" ht="12.75">
      <c r="A32" s="4">
        <v>1961</v>
      </c>
    </row>
    <row r="33" ht="12.75">
      <c r="A33" s="4">
        <v>1962</v>
      </c>
    </row>
    <row r="34" ht="12.75">
      <c r="A34" s="4">
        <v>1963</v>
      </c>
    </row>
    <row r="35" ht="12.75">
      <c r="A35" s="4">
        <v>1964</v>
      </c>
    </row>
    <row r="36" ht="12.75">
      <c r="A36" s="4">
        <v>1965</v>
      </c>
    </row>
    <row r="37" ht="12.75">
      <c r="A37" s="4">
        <v>1966</v>
      </c>
    </row>
    <row r="38" ht="12.75">
      <c r="A38" s="4">
        <v>1967</v>
      </c>
    </row>
    <row r="39" ht="12.75">
      <c r="A39" s="4">
        <v>1968</v>
      </c>
    </row>
    <row r="40" ht="12.75">
      <c r="A40" s="4">
        <v>1969</v>
      </c>
    </row>
    <row r="41" spans="1:6" ht="12.75">
      <c r="A41" s="4">
        <v>1970</v>
      </c>
      <c r="C41" s="4">
        <v>18</v>
      </c>
      <c r="D41" s="4">
        <v>11.31</v>
      </c>
      <c r="E41" s="4">
        <v>3.84</v>
      </c>
      <c r="F41" s="4">
        <v>0.75</v>
      </c>
    </row>
    <row r="42" spans="1:6" ht="12.75">
      <c r="A42" s="4">
        <v>1971</v>
      </c>
      <c r="C42" s="4">
        <v>15.94</v>
      </c>
      <c r="D42" s="4">
        <v>10.23</v>
      </c>
      <c r="E42" s="4">
        <v>3.49</v>
      </c>
      <c r="F42" s="4">
        <v>0.86</v>
      </c>
    </row>
    <row r="43" spans="1:6" ht="12.75">
      <c r="A43" s="4">
        <v>1972</v>
      </c>
      <c r="C43" s="4">
        <v>13.94</v>
      </c>
      <c r="D43" s="4">
        <v>8.96</v>
      </c>
      <c r="E43" s="4">
        <v>3.18</v>
      </c>
      <c r="F43" s="4">
        <v>0.81</v>
      </c>
    </row>
    <row r="44" spans="1:6" ht="12.75">
      <c r="A44" s="4">
        <v>1973</v>
      </c>
      <c r="C44" s="4">
        <v>10.93</v>
      </c>
      <c r="D44" s="4">
        <v>7.45</v>
      </c>
      <c r="E44" s="4">
        <v>3.02</v>
      </c>
      <c r="F44" s="4">
        <v>0.8</v>
      </c>
    </row>
    <row r="45" ht="12.75">
      <c r="A45" s="4">
        <v>1974</v>
      </c>
    </row>
    <row r="46" ht="12.75">
      <c r="A46" s="4">
        <v>1975</v>
      </c>
    </row>
    <row r="47" ht="12.75">
      <c r="A47" s="4">
        <v>1976</v>
      </c>
    </row>
    <row r="48" ht="12.75">
      <c r="A48" s="4">
        <v>1977</v>
      </c>
    </row>
    <row r="49" ht="12.75">
      <c r="A49" s="4">
        <v>1978</v>
      </c>
    </row>
    <row r="50" ht="12.75">
      <c r="A50" s="4">
        <v>1979</v>
      </c>
    </row>
    <row r="51" ht="12.75">
      <c r="A51" s="4">
        <v>1980</v>
      </c>
    </row>
    <row r="52" ht="12.75">
      <c r="A52" s="4">
        <v>1981</v>
      </c>
    </row>
    <row r="53" ht="12.75">
      <c r="A53" s="4">
        <v>1982</v>
      </c>
    </row>
    <row r="54" ht="12.75">
      <c r="A54" s="4">
        <v>1983</v>
      </c>
    </row>
    <row r="55" ht="12.75">
      <c r="A55" s="4">
        <v>1984</v>
      </c>
    </row>
    <row r="56" ht="12.75">
      <c r="A56" s="4">
        <v>1985</v>
      </c>
    </row>
    <row r="57" ht="12.75">
      <c r="A57" s="4">
        <v>1986</v>
      </c>
    </row>
    <row r="58" ht="12.75">
      <c r="A58" s="4">
        <v>1987</v>
      </c>
    </row>
    <row r="59" ht="12.75">
      <c r="A59" s="4">
        <v>1988</v>
      </c>
    </row>
    <row r="60" ht="12.75">
      <c r="A60" s="4">
        <v>1989</v>
      </c>
    </row>
    <row r="61" ht="12.75">
      <c r="A61" s="4">
        <v>1990</v>
      </c>
    </row>
    <row r="62" ht="12.75">
      <c r="A62" s="4">
        <v>1991</v>
      </c>
    </row>
    <row r="63" ht="12.75">
      <c r="A63" s="4">
        <v>1992</v>
      </c>
    </row>
    <row r="64" ht="12.75">
      <c r="A64" s="4">
        <v>1993</v>
      </c>
    </row>
    <row r="65" ht="12.75">
      <c r="A65" s="4">
        <v>1994</v>
      </c>
    </row>
    <row r="66" ht="12.75">
      <c r="A66" s="4">
        <v>1995</v>
      </c>
    </row>
    <row r="67" ht="12.75">
      <c r="A67" s="4">
        <v>1996</v>
      </c>
    </row>
    <row r="68" spans="1:6" ht="12.75">
      <c r="A68" s="4">
        <v>1997</v>
      </c>
      <c r="B68" s="4">
        <v>30.77</v>
      </c>
      <c r="C68" s="4">
        <v>18.03</v>
      </c>
      <c r="D68" s="4">
        <v>13.16</v>
      </c>
      <c r="E68" s="4">
        <v>6.29</v>
      </c>
      <c r="F68" s="4">
        <v>2.1</v>
      </c>
    </row>
    <row r="69" spans="1:6" ht="12.75">
      <c r="A69" s="4">
        <v>1998</v>
      </c>
      <c r="C69" s="4">
        <v>18.38</v>
      </c>
      <c r="D69" s="4">
        <v>13.64</v>
      </c>
      <c r="E69" s="4">
        <v>6.68</v>
      </c>
      <c r="F69" s="4">
        <v>2.3</v>
      </c>
    </row>
    <row r="70" spans="1:6" ht="12.75">
      <c r="A70" s="4">
        <v>1999</v>
      </c>
      <c r="C70" s="4">
        <v>22.27</v>
      </c>
      <c r="D70" s="4">
        <v>17.02</v>
      </c>
      <c r="E70" s="4">
        <v>8.74</v>
      </c>
      <c r="F70" s="4">
        <v>3.06</v>
      </c>
    </row>
    <row r="71" spans="1:6" ht="12.75">
      <c r="A71" s="4">
        <v>2000</v>
      </c>
      <c r="C71" s="4">
        <v>20.94</v>
      </c>
      <c r="D71" s="4">
        <v>16.18</v>
      </c>
      <c r="E71" s="4">
        <v>8.43</v>
      </c>
      <c r="F71" s="4">
        <v>3</v>
      </c>
    </row>
    <row r="72" spans="1:6" ht="12.75">
      <c r="A72" s="4">
        <v>2001</v>
      </c>
      <c r="C72" s="4">
        <v>18.79</v>
      </c>
      <c r="D72" s="4">
        <v>14.69</v>
      </c>
      <c r="E72" s="4">
        <v>7.69</v>
      </c>
      <c r="F72" s="4">
        <v>2.76</v>
      </c>
    </row>
    <row r="73" spans="1:6" ht="12.75">
      <c r="A73" s="4">
        <v>2002</v>
      </c>
      <c r="C73" s="4">
        <v>21.53</v>
      </c>
      <c r="D73" s="4">
        <v>17.22</v>
      </c>
      <c r="E73" s="4">
        <v>9.62</v>
      </c>
      <c r="F73" s="4">
        <v>3.77</v>
      </c>
    </row>
    <row r="74" spans="1:6" ht="12.75">
      <c r="A74" s="4">
        <v>2003</v>
      </c>
      <c r="C74" s="4">
        <v>23.47</v>
      </c>
      <c r="D74" s="4">
        <v>18.94</v>
      </c>
      <c r="E74" s="4">
        <v>10.67</v>
      </c>
      <c r="F74" s="4">
        <v>4.09</v>
      </c>
    </row>
    <row r="75" spans="1:6" ht="12.75">
      <c r="A75" s="4">
        <v>2004</v>
      </c>
      <c r="C75" s="4">
        <v>22.1</v>
      </c>
      <c r="D75" s="4">
        <v>18.19</v>
      </c>
      <c r="E75" s="4">
        <v>10.29</v>
      </c>
      <c r="F75" s="4">
        <v>3.77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ht="12.75">
      <c r="A1" s="1" t="s">
        <v>48</v>
      </c>
    </row>
    <row r="2" ht="12.75">
      <c r="A2" s="1" t="s">
        <v>8</v>
      </c>
    </row>
    <row r="3" spans="2:18" ht="12.75"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13</v>
      </c>
      <c r="M3" s="15" t="s">
        <v>40</v>
      </c>
      <c r="N3" s="15" t="s">
        <v>43</v>
      </c>
      <c r="O3" s="15" t="s">
        <v>44</v>
      </c>
      <c r="P3" s="15" t="s">
        <v>45</v>
      </c>
      <c r="Q3" s="15" t="s">
        <v>46</v>
      </c>
      <c r="R3" s="15" t="s">
        <v>47</v>
      </c>
    </row>
    <row r="4" spans="1:18" ht="12.75">
      <c r="A4">
        <v>1986</v>
      </c>
      <c r="B4" s="11">
        <v>18.7</v>
      </c>
      <c r="C4" s="11">
        <v>10.6</v>
      </c>
      <c r="D4" s="11">
        <v>2.8</v>
      </c>
      <c r="E4" s="11">
        <v>1.6</v>
      </c>
      <c r="F4" s="11">
        <v>0.5</v>
      </c>
      <c r="G4" s="11">
        <v>8.1</v>
      </c>
      <c r="H4" s="11">
        <v>7.8</v>
      </c>
      <c r="I4" s="11">
        <v>1.2</v>
      </c>
      <c r="J4" s="11">
        <v>1.1</v>
      </c>
      <c r="K4" s="11">
        <v>0.5</v>
      </c>
      <c r="M4">
        <v>1986</v>
      </c>
      <c r="N4" s="11">
        <v>18.7</v>
      </c>
      <c r="O4" s="11">
        <v>10.6</v>
      </c>
      <c r="P4" s="11">
        <v>2.8</v>
      </c>
      <c r="Q4" s="11">
        <v>1.6</v>
      </c>
      <c r="R4" s="11">
        <v>0.5</v>
      </c>
    </row>
    <row r="5" spans="1:18" ht="12.75">
      <c r="A5">
        <v>1987</v>
      </c>
      <c r="B5" s="11">
        <v>18.5</v>
      </c>
      <c r="C5" s="11">
        <v>10.5</v>
      </c>
      <c r="D5" s="11">
        <v>2.7</v>
      </c>
      <c r="E5" s="11">
        <v>1.6</v>
      </c>
      <c r="F5" s="11">
        <v>0.5</v>
      </c>
      <c r="G5" s="11">
        <v>7.9</v>
      </c>
      <c r="H5" s="11">
        <v>7.8</v>
      </c>
      <c r="I5" s="11">
        <v>1.2</v>
      </c>
      <c r="J5" s="11">
        <v>1.1</v>
      </c>
      <c r="K5" s="11">
        <v>0.5</v>
      </c>
      <c r="M5">
        <v>1987</v>
      </c>
      <c r="N5" s="11">
        <v>18.5</v>
      </c>
      <c r="O5" s="11">
        <v>10.5</v>
      </c>
      <c r="P5" s="11">
        <v>2.7</v>
      </c>
      <c r="Q5" s="11">
        <v>1.6</v>
      </c>
      <c r="R5" s="11">
        <v>0.5</v>
      </c>
    </row>
    <row r="6" spans="1:18" ht="12.75">
      <c r="A6">
        <v>1988</v>
      </c>
      <c r="B6" s="11">
        <v>18.9</v>
      </c>
      <c r="C6" s="11">
        <v>10.8</v>
      </c>
      <c r="D6" s="11">
        <v>3</v>
      </c>
      <c r="E6" s="11">
        <v>1.7</v>
      </c>
      <c r="F6" s="11">
        <v>0.4</v>
      </c>
      <c r="G6" s="11">
        <v>8.1</v>
      </c>
      <c r="H6" s="11">
        <v>7.9</v>
      </c>
      <c r="I6" s="11">
        <v>1.3</v>
      </c>
      <c r="J6" s="11">
        <v>1.2</v>
      </c>
      <c r="K6" s="11">
        <v>0.4</v>
      </c>
      <c r="M6">
        <v>1988</v>
      </c>
      <c r="N6" s="11">
        <v>18.9</v>
      </c>
      <c r="O6" s="11">
        <v>10.8</v>
      </c>
      <c r="P6" s="11">
        <v>3</v>
      </c>
      <c r="Q6" s="11">
        <v>1.7</v>
      </c>
      <c r="R6" s="11">
        <v>0.4</v>
      </c>
    </row>
    <row r="7" spans="1:18" ht="12.75">
      <c r="A7">
        <v>1989</v>
      </c>
      <c r="B7" s="11">
        <v>19.7</v>
      </c>
      <c r="C7" s="11">
        <v>11.6</v>
      </c>
      <c r="D7" s="11">
        <v>3.3</v>
      </c>
      <c r="E7" s="11">
        <v>1.9</v>
      </c>
      <c r="F7" s="11">
        <v>0.5</v>
      </c>
      <c r="G7" s="11">
        <v>8.2</v>
      </c>
      <c r="H7" s="11">
        <v>8.3</v>
      </c>
      <c r="I7" s="11">
        <v>1.4</v>
      </c>
      <c r="J7" s="11">
        <v>1.4</v>
      </c>
      <c r="K7" s="11">
        <v>0.5</v>
      </c>
      <c r="M7">
        <v>1989</v>
      </c>
      <c r="N7" s="11">
        <v>19.7</v>
      </c>
      <c r="O7" s="11">
        <v>11.6</v>
      </c>
      <c r="P7" s="11">
        <v>3.3</v>
      </c>
      <c r="Q7" s="11">
        <v>1.9</v>
      </c>
      <c r="R7" s="11">
        <v>0.5</v>
      </c>
    </row>
    <row r="8" spans="1:18" ht="12.75">
      <c r="A8">
        <v>1990</v>
      </c>
      <c r="B8" s="11">
        <v>19.7</v>
      </c>
      <c r="C8" s="11">
        <v>11.6</v>
      </c>
      <c r="D8" s="11">
        <v>3.3</v>
      </c>
      <c r="E8" s="11">
        <v>1.9</v>
      </c>
      <c r="F8" s="11">
        <v>0.5</v>
      </c>
      <c r="G8" s="11">
        <v>8.2</v>
      </c>
      <c r="H8" s="11">
        <v>8.2</v>
      </c>
      <c r="I8" s="11">
        <v>1.4</v>
      </c>
      <c r="J8" s="11">
        <v>1.4</v>
      </c>
      <c r="K8" s="11">
        <v>0.5</v>
      </c>
      <c r="M8">
        <v>1990</v>
      </c>
      <c r="N8" s="11">
        <v>19.7</v>
      </c>
      <c r="O8" s="11">
        <v>11.6</v>
      </c>
      <c r="P8" s="11">
        <v>3.3</v>
      </c>
      <c r="Q8" s="11">
        <v>1.9</v>
      </c>
      <c r="R8" s="11">
        <v>0.5</v>
      </c>
    </row>
    <row r="9" spans="1:18" ht="12.75">
      <c r="A9">
        <v>1991</v>
      </c>
      <c r="B9" s="11">
        <v>19.8</v>
      </c>
      <c r="C9" s="11">
        <v>11.7</v>
      </c>
      <c r="D9" s="11">
        <v>3.5</v>
      </c>
      <c r="E9" s="11">
        <v>2.1</v>
      </c>
      <c r="F9" s="11">
        <v>0.6</v>
      </c>
      <c r="G9" s="11">
        <v>8.1</v>
      </c>
      <c r="H9" s="11">
        <v>8.3</v>
      </c>
      <c r="I9" s="11">
        <v>1.4</v>
      </c>
      <c r="J9" s="11">
        <v>1.4</v>
      </c>
      <c r="K9" s="11">
        <v>0.6</v>
      </c>
      <c r="M9">
        <v>1991</v>
      </c>
      <c r="N9" s="11">
        <v>19.8</v>
      </c>
      <c r="O9" s="11">
        <v>11.7</v>
      </c>
      <c r="P9" s="11">
        <v>3.5</v>
      </c>
      <c r="Q9" s="11">
        <v>2.1</v>
      </c>
      <c r="R9" s="11">
        <v>0.6</v>
      </c>
    </row>
    <row r="10" spans="1:18" ht="12.75">
      <c r="A10">
        <v>1992</v>
      </c>
      <c r="B10" s="11">
        <v>21.1</v>
      </c>
      <c r="C10" s="11">
        <v>12.7</v>
      </c>
      <c r="D10" s="11">
        <v>4</v>
      </c>
      <c r="E10" s="11">
        <v>2.4</v>
      </c>
      <c r="F10" s="11">
        <v>0.7</v>
      </c>
      <c r="G10" s="11">
        <v>8.3</v>
      </c>
      <c r="H10" s="11">
        <v>8.8</v>
      </c>
      <c r="I10" s="11">
        <v>1.6</v>
      </c>
      <c r="J10" s="11">
        <v>1.6</v>
      </c>
      <c r="K10" s="11">
        <v>0.7</v>
      </c>
      <c r="M10">
        <v>1992</v>
      </c>
      <c r="N10" s="11">
        <v>21.1</v>
      </c>
      <c r="O10" s="11">
        <v>12.7</v>
      </c>
      <c r="P10" s="11">
        <v>4</v>
      </c>
      <c r="Q10" s="11">
        <v>2.4</v>
      </c>
      <c r="R10" s="11">
        <v>0.7</v>
      </c>
    </row>
    <row r="11" spans="1:18" ht="12.75">
      <c r="A11">
        <v>1993</v>
      </c>
      <c r="B11" s="11">
        <v>22.6</v>
      </c>
      <c r="C11" s="11">
        <v>13.7</v>
      </c>
      <c r="D11" s="11">
        <v>4.2</v>
      </c>
      <c r="E11" s="11">
        <v>2.5</v>
      </c>
      <c r="F11" s="11">
        <v>0.8</v>
      </c>
      <c r="G11" s="11">
        <v>8.8</v>
      </c>
      <c r="H11" s="11">
        <v>9.5</v>
      </c>
      <c r="I11" s="11">
        <v>1.7</v>
      </c>
      <c r="J11" s="11">
        <v>1.8</v>
      </c>
      <c r="K11" s="11">
        <v>0.8</v>
      </c>
      <c r="M11">
        <v>1993</v>
      </c>
      <c r="N11" s="11">
        <v>22.6</v>
      </c>
      <c r="O11" s="11">
        <v>13.7</v>
      </c>
      <c r="P11" s="11">
        <v>4.2</v>
      </c>
      <c r="Q11" s="11">
        <v>2.5</v>
      </c>
      <c r="R11" s="11">
        <v>0.8</v>
      </c>
    </row>
    <row r="12" spans="1:18" ht="12.75">
      <c r="A12">
        <v>1994</v>
      </c>
      <c r="B12" s="11">
        <v>23.4</v>
      </c>
      <c r="C12" s="11">
        <v>14.3</v>
      </c>
      <c r="D12" s="11">
        <v>4.4</v>
      </c>
      <c r="E12" s="11">
        <v>2.5</v>
      </c>
      <c r="F12" s="11">
        <v>0.7</v>
      </c>
      <c r="G12" s="11">
        <v>9.1</v>
      </c>
      <c r="H12" s="11">
        <v>9.9</v>
      </c>
      <c r="I12" s="11">
        <v>1.8</v>
      </c>
      <c r="J12" s="11">
        <v>1.8</v>
      </c>
      <c r="K12" s="11">
        <v>0.7</v>
      </c>
      <c r="M12">
        <v>1994</v>
      </c>
      <c r="N12" s="11">
        <v>23.4</v>
      </c>
      <c r="O12" s="11">
        <v>14.3</v>
      </c>
      <c r="P12" s="11">
        <v>4.4</v>
      </c>
      <c r="Q12" s="11">
        <v>2.5</v>
      </c>
      <c r="R12" s="11">
        <v>0.7</v>
      </c>
    </row>
    <row r="13" spans="1:18" ht="12.75">
      <c r="A13">
        <v>1995</v>
      </c>
      <c r="B13" s="11">
        <v>23</v>
      </c>
      <c r="C13" s="11">
        <v>14</v>
      </c>
      <c r="D13" s="11">
        <v>4.2</v>
      </c>
      <c r="E13" s="11">
        <v>2.4</v>
      </c>
      <c r="F13" s="11">
        <v>0.7</v>
      </c>
      <c r="G13" s="11">
        <v>9</v>
      </c>
      <c r="H13" s="11">
        <v>9.8</v>
      </c>
      <c r="I13" s="11">
        <v>1.7</v>
      </c>
      <c r="J13" s="11">
        <v>1.8</v>
      </c>
      <c r="K13" s="11">
        <v>0.7</v>
      </c>
      <c r="M13">
        <v>1995</v>
      </c>
      <c r="N13" s="11">
        <v>23</v>
      </c>
      <c r="O13" s="11">
        <v>14</v>
      </c>
      <c r="P13" s="11">
        <v>4.2</v>
      </c>
      <c r="Q13" s="11">
        <v>2.4</v>
      </c>
      <c r="R13" s="11">
        <v>0.7</v>
      </c>
    </row>
    <row r="14" spans="1:18" ht="12.75">
      <c r="A14">
        <v>1996</v>
      </c>
      <c r="B14" s="11">
        <v>23.3</v>
      </c>
      <c r="C14" s="11">
        <v>14.2</v>
      </c>
      <c r="D14" s="11">
        <v>4.3</v>
      </c>
      <c r="E14" s="11">
        <v>2.5</v>
      </c>
      <c r="F14" s="11">
        <v>0.7</v>
      </c>
      <c r="G14" s="11">
        <v>9.1</v>
      </c>
      <c r="H14" s="11">
        <v>9.9</v>
      </c>
      <c r="I14" s="11">
        <v>1.8</v>
      </c>
      <c r="J14" s="11">
        <v>1.8</v>
      </c>
      <c r="K14" s="11">
        <v>0.7</v>
      </c>
      <c r="M14">
        <v>1996</v>
      </c>
      <c r="N14" s="11">
        <v>23.3</v>
      </c>
      <c r="O14" s="11">
        <v>14.2</v>
      </c>
      <c r="P14" s="11">
        <v>4.3</v>
      </c>
      <c r="Q14" s="11">
        <v>2.5</v>
      </c>
      <c r="R14" s="11">
        <v>0.7</v>
      </c>
    </row>
    <row r="15" spans="1:18" ht="12.75">
      <c r="A15">
        <v>1997</v>
      </c>
      <c r="B15" s="11">
        <v>23.8</v>
      </c>
      <c r="C15" s="11">
        <v>14.5</v>
      </c>
      <c r="D15" s="11">
        <v>4.5</v>
      </c>
      <c r="E15" s="11">
        <v>2.7</v>
      </c>
      <c r="F15" s="11">
        <v>0.7</v>
      </c>
      <c r="G15" s="11">
        <v>9.3</v>
      </c>
      <c r="H15" s="11">
        <v>10</v>
      </c>
      <c r="I15" s="11">
        <v>1.8</v>
      </c>
      <c r="J15" s="11">
        <v>2</v>
      </c>
      <c r="K15" s="11">
        <v>0.7</v>
      </c>
      <c r="M15">
        <v>1997</v>
      </c>
      <c r="N15" s="11">
        <v>23.8</v>
      </c>
      <c r="O15" s="11">
        <v>14.5</v>
      </c>
      <c r="P15" s="11">
        <v>4.5</v>
      </c>
      <c r="Q15" s="11">
        <v>2.7</v>
      </c>
      <c r="R15" s="11">
        <v>0.7</v>
      </c>
    </row>
    <row r="16" spans="1:18" ht="12.75">
      <c r="A16">
        <v>1998</v>
      </c>
      <c r="B16" s="11">
        <v>23.8</v>
      </c>
      <c r="C16" s="11">
        <v>14.6</v>
      </c>
      <c r="D16" s="11">
        <v>4.6</v>
      </c>
      <c r="E16" s="11">
        <v>2.8</v>
      </c>
      <c r="F16" s="11">
        <v>0.8</v>
      </c>
      <c r="G16" s="11">
        <v>9.2</v>
      </c>
      <c r="H16" s="11">
        <v>10</v>
      </c>
      <c r="I16" s="11">
        <v>1.8</v>
      </c>
      <c r="J16" s="11">
        <v>2</v>
      </c>
      <c r="K16" s="11">
        <v>0.8</v>
      </c>
      <c r="M16">
        <v>1998</v>
      </c>
      <c r="N16" s="11">
        <v>23.8</v>
      </c>
      <c r="O16" s="11">
        <v>14.6</v>
      </c>
      <c r="P16" s="11">
        <v>4.6</v>
      </c>
      <c r="Q16" s="11">
        <v>2.8</v>
      </c>
      <c r="R16" s="11">
        <v>0.8</v>
      </c>
    </row>
    <row r="17" spans="1:18" ht="12.75">
      <c r="A17">
        <v>1999</v>
      </c>
      <c r="B17" s="11">
        <v>24.2</v>
      </c>
      <c r="C17" s="11">
        <v>14.9</v>
      </c>
      <c r="D17" s="11">
        <v>4.7</v>
      </c>
      <c r="E17" s="11">
        <v>2.8</v>
      </c>
      <c r="F17" s="11">
        <v>0.8</v>
      </c>
      <c r="G17" s="11">
        <v>9.3</v>
      </c>
      <c r="H17" s="11">
        <v>10.2</v>
      </c>
      <c r="I17" s="11">
        <v>1.9</v>
      </c>
      <c r="J17" s="11">
        <v>2</v>
      </c>
      <c r="K17" s="11">
        <v>0.8</v>
      </c>
      <c r="M17">
        <v>1999</v>
      </c>
      <c r="N17" s="11">
        <v>24.2</v>
      </c>
      <c r="O17" s="11">
        <v>14.9</v>
      </c>
      <c r="P17" s="11">
        <v>4.7</v>
      </c>
      <c r="Q17" s="11">
        <v>2.8</v>
      </c>
      <c r="R17" s="11">
        <v>0.8</v>
      </c>
    </row>
    <row r="18" spans="1:18" ht="12.75">
      <c r="A18">
        <v>2000</v>
      </c>
      <c r="B18" s="19">
        <v>24.5</v>
      </c>
      <c r="C18" s="19">
        <v>14.9</v>
      </c>
      <c r="D18" s="19">
        <v>4.6</v>
      </c>
      <c r="E18" s="19">
        <v>2.7</v>
      </c>
      <c r="F18" s="19">
        <v>0.8</v>
      </c>
      <c r="G18" s="19">
        <v>9.5</v>
      </c>
      <c r="H18" s="19">
        <v>10.3</v>
      </c>
      <c r="I18" s="19">
        <v>1.9</v>
      </c>
      <c r="J18" s="19">
        <v>1.9</v>
      </c>
      <c r="K18" s="19">
        <v>0.8</v>
      </c>
      <c r="M18">
        <v>2000</v>
      </c>
      <c r="N18" s="11">
        <v>24.5</v>
      </c>
      <c r="O18" s="11">
        <v>14.9</v>
      </c>
      <c r="P18" s="11">
        <v>4.6</v>
      </c>
      <c r="Q18" s="11">
        <v>2.7</v>
      </c>
      <c r="R18" s="11">
        <v>0.8</v>
      </c>
    </row>
    <row r="19" spans="1:18" ht="12.75">
      <c r="A19">
        <v>2001</v>
      </c>
      <c r="B19" s="19">
        <v>24.9</v>
      </c>
      <c r="C19" s="19">
        <v>15.3</v>
      </c>
      <c r="D19" s="19">
        <v>4.8</v>
      </c>
      <c r="E19" s="19">
        <v>2.9</v>
      </c>
      <c r="F19" s="19">
        <v>0.9</v>
      </c>
      <c r="G19" s="19">
        <v>9.6</v>
      </c>
      <c r="H19" s="19">
        <v>10.5</v>
      </c>
      <c r="I19" s="19">
        <v>1.9</v>
      </c>
      <c r="J19" s="19">
        <v>2</v>
      </c>
      <c r="K19" s="19">
        <v>0.9</v>
      </c>
      <c r="M19">
        <v>2001</v>
      </c>
      <c r="N19" s="11">
        <v>24.9</v>
      </c>
      <c r="O19" s="11">
        <v>15.3</v>
      </c>
      <c r="P19" s="11">
        <v>4.8</v>
      </c>
      <c r="Q19" s="11">
        <v>2.9</v>
      </c>
      <c r="R19" s="11">
        <v>0.9</v>
      </c>
    </row>
    <row r="20" spans="1:18" ht="12.75">
      <c r="A20" s="13">
        <v>2002</v>
      </c>
      <c r="B20" s="20">
        <v>25.8</v>
      </c>
      <c r="C20" s="20">
        <v>16.1</v>
      </c>
      <c r="D20" s="20">
        <v>5.2</v>
      </c>
      <c r="E20" s="20">
        <v>3.2</v>
      </c>
      <c r="F20" s="20">
        <v>1.1</v>
      </c>
      <c r="G20" s="20">
        <v>9.7</v>
      </c>
      <c r="H20" s="20">
        <v>10.8</v>
      </c>
      <c r="I20" s="20">
        <v>2</v>
      </c>
      <c r="J20" s="20">
        <v>2.2</v>
      </c>
      <c r="K20" s="20">
        <v>1.1</v>
      </c>
      <c r="M20">
        <v>2002</v>
      </c>
      <c r="N20" s="20">
        <v>25.8</v>
      </c>
      <c r="O20" s="20">
        <v>16.1</v>
      </c>
      <c r="P20" s="20">
        <v>5.2</v>
      </c>
      <c r="Q20" s="20">
        <v>3.2</v>
      </c>
      <c r="R20" s="20">
        <v>1.1</v>
      </c>
    </row>
    <row r="21" spans="1:18" ht="12.75">
      <c r="A21" s="13">
        <v>2003</v>
      </c>
      <c r="B21" s="20">
        <v>27.2</v>
      </c>
      <c r="C21" s="20">
        <v>17.4</v>
      </c>
      <c r="D21" s="20">
        <v>6</v>
      </c>
      <c r="E21" s="20">
        <v>3.8</v>
      </c>
      <c r="F21" s="20">
        <v>1.4</v>
      </c>
      <c r="G21" s="20">
        <v>9.8</v>
      </c>
      <c r="H21" s="20">
        <v>11.4</v>
      </c>
      <c r="I21" s="20">
        <v>2.2</v>
      </c>
      <c r="J21" s="20">
        <v>2.4</v>
      </c>
      <c r="K21" s="20">
        <v>1.4</v>
      </c>
      <c r="M21">
        <v>2003</v>
      </c>
      <c r="N21" s="20">
        <v>27.2</v>
      </c>
      <c r="O21" s="20">
        <v>17.4</v>
      </c>
      <c r="P21" s="20">
        <v>6</v>
      </c>
      <c r="Q21" s="20">
        <v>3.8</v>
      </c>
      <c r="R21" s="20">
        <v>1.4</v>
      </c>
    </row>
    <row r="22" spans="2:18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N22" s="11"/>
      <c r="O22" s="11"/>
      <c r="P22" s="11"/>
      <c r="Q22" s="11"/>
      <c r="R22" s="11"/>
    </row>
    <row r="23" spans="2:18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N23" s="11"/>
      <c r="O23" s="11"/>
      <c r="P23" s="11"/>
      <c r="Q23" s="11"/>
      <c r="R23" s="11"/>
    </row>
    <row r="24" spans="1:11" ht="12.75">
      <c r="A24" s="1" t="s">
        <v>18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ht="12.75">
      <c r="B25" s="11" t="s">
        <v>9</v>
      </c>
      <c r="C25" s="11" t="s">
        <v>10</v>
      </c>
      <c r="D25" s="11" t="s">
        <v>11</v>
      </c>
      <c r="E25" s="11" t="s">
        <v>12</v>
      </c>
      <c r="F25" s="11" t="s">
        <v>13</v>
      </c>
      <c r="G25" s="11" t="s">
        <v>14</v>
      </c>
      <c r="H25" s="11" t="s">
        <v>15</v>
      </c>
      <c r="I25" s="11" t="s">
        <v>16</v>
      </c>
      <c r="J25" s="11" t="s">
        <v>17</v>
      </c>
      <c r="K25" s="11" t="s">
        <v>13</v>
      </c>
    </row>
    <row r="26" spans="1:11" ht="12.75">
      <c r="A26">
        <v>1986</v>
      </c>
      <c r="B26" s="11">
        <v>17.4</v>
      </c>
      <c r="C26" s="11">
        <v>9.8</v>
      </c>
      <c r="D26" s="11">
        <v>2.6</v>
      </c>
      <c r="E26" s="11">
        <v>1.5</v>
      </c>
      <c r="F26" s="11">
        <v>0.5</v>
      </c>
      <c r="G26" s="11">
        <v>7.6</v>
      </c>
      <c r="H26" s="11">
        <v>7.2</v>
      </c>
      <c r="I26" s="11">
        <v>1.1</v>
      </c>
      <c r="J26" s="11">
        <v>1</v>
      </c>
      <c r="K26" s="11">
        <v>0.5</v>
      </c>
    </row>
    <row r="27" spans="1:11" ht="12.75">
      <c r="A27">
        <v>1987</v>
      </c>
      <c r="B27" s="11">
        <v>17.8</v>
      </c>
      <c r="C27" s="11">
        <v>10</v>
      </c>
      <c r="D27" s="11">
        <v>2.7</v>
      </c>
      <c r="E27" s="11">
        <v>1.5</v>
      </c>
      <c r="F27" s="11">
        <v>0.5</v>
      </c>
      <c r="G27" s="11">
        <v>7.8</v>
      </c>
      <c r="H27" s="11">
        <v>7.3</v>
      </c>
      <c r="I27" s="11">
        <v>1.2</v>
      </c>
      <c r="J27" s="11">
        <v>1</v>
      </c>
      <c r="K27" s="11">
        <v>0.5</v>
      </c>
    </row>
    <row r="28" spans="1:11" ht="12.75">
      <c r="A28">
        <v>1988</v>
      </c>
      <c r="B28" s="11">
        <v>19.2</v>
      </c>
      <c r="C28" s="11">
        <v>11.1</v>
      </c>
      <c r="D28" s="11">
        <v>3.3</v>
      </c>
      <c r="E28" s="11">
        <v>2</v>
      </c>
      <c r="F28" s="11">
        <v>0.6</v>
      </c>
      <c r="G28" s="11">
        <v>8.1</v>
      </c>
      <c r="H28" s="11">
        <v>7.7</v>
      </c>
      <c r="I28" s="11">
        <v>1.3</v>
      </c>
      <c r="J28" s="11">
        <v>1.4</v>
      </c>
      <c r="K28" s="11">
        <v>0.6</v>
      </c>
    </row>
    <row r="29" spans="1:11" ht="12.75">
      <c r="A29">
        <v>1989</v>
      </c>
      <c r="B29" s="11">
        <v>19.7</v>
      </c>
      <c r="C29" s="11">
        <v>11.7</v>
      </c>
      <c r="D29" s="11">
        <v>3.4</v>
      </c>
      <c r="E29" s="11">
        <v>2</v>
      </c>
      <c r="F29" s="11">
        <v>0.6</v>
      </c>
      <c r="G29" s="11">
        <v>8</v>
      </c>
      <c r="H29" s="11">
        <v>8.3</v>
      </c>
      <c r="I29" s="11">
        <v>1.4</v>
      </c>
      <c r="J29" s="11">
        <v>1.5</v>
      </c>
      <c r="K29" s="11">
        <v>0.6</v>
      </c>
    </row>
    <row r="30" spans="1:11" ht="12.75">
      <c r="A30">
        <v>1990</v>
      </c>
      <c r="B30" s="11">
        <v>19.3</v>
      </c>
      <c r="C30" s="11">
        <v>11.4</v>
      </c>
      <c r="D30" s="11">
        <v>3.3</v>
      </c>
      <c r="E30" s="11">
        <v>1.9</v>
      </c>
      <c r="F30" s="11">
        <v>0.6</v>
      </c>
      <c r="G30" s="11">
        <v>8</v>
      </c>
      <c r="H30" s="11">
        <v>8</v>
      </c>
      <c r="I30" s="11">
        <v>1.4</v>
      </c>
      <c r="J30" s="11">
        <v>1.4</v>
      </c>
      <c r="K30" s="11">
        <v>0.6</v>
      </c>
    </row>
    <row r="31" spans="1:11" ht="12.75">
      <c r="A31">
        <v>1991</v>
      </c>
      <c r="B31" s="11">
        <v>19.5</v>
      </c>
      <c r="C31" s="11">
        <v>11.6</v>
      </c>
      <c r="D31" s="11">
        <v>3.4</v>
      </c>
      <c r="E31" s="11">
        <v>2</v>
      </c>
      <c r="F31" s="11">
        <v>0.6</v>
      </c>
      <c r="G31" s="11">
        <v>7.9</v>
      </c>
      <c r="H31" s="11">
        <v>8.2</v>
      </c>
      <c r="I31" s="11">
        <v>1.4</v>
      </c>
      <c r="J31" s="11">
        <v>1.4</v>
      </c>
      <c r="K31" s="11">
        <v>0.6</v>
      </c>
    </row>
    <row r="32" spans="1:11" ht="12.75">
      <c r="A32">
        <v>1992</v>
      </c>
      <c r="B32" s="11">
        <v>20.6</v>
      </c>
      <c r="C32" s="11">
        <v>12.5</v>
      </c>
      <c r="D32" s="11">
        <v>4</v>
      </c>
      <c r="E32" s="11">
        <v>2.4</v>
      </c>
      <c r="F32" s="11">
        <v>0.8</v>
      </c>
      <c r="G32" s="11">
        <v>8.1</v>
      </c>
      <c r="H32" s="11">
        <v>8.6</v>
      </c>
      <c r="I32" s="11">
        <v>1.6</v>
      </c>
      <c r="J32" s="11">
        <v>1.6</v>
      </c>
      <c r="K32" s="11">
        <v>0.8</v>
      </c>
    </row>
    <row r="33" spans="1:11" ht="12.75">
      <c r="A33">
        <v>1993</v>
      </c>
      <c r="B33" s="11">
        <v>22.6</v>
      </c>
      <c r="C33" s="11">
        <v>13.8</v>
      </c>
      <c r="D33" s="11">
        <v>4.3</v>
      </c>
      <c r="E33" s="11">
        <v>2.6</v>
      </c>
      <c r="F33" s="11">
        <v>0.7</v>
      </c>
      <c r="G33" s="11">
        <v>8.8</v>
      </c>
      <c r="H33" s="11">
        <v>9.5</v>
      </c>
      <c r="I33" s="11">
        <v>1.8</v>
      </c>
      <c r="J33" s="11">
        <v>1.8</v>
      </c>
      <c r="K33" s="11">
        <v>0.7</v>
      </c>
    </row>
    <row r="34" spans="1:11" ht="12.75">
      <c r="A34">
        <v>1994</v>
      </c>
      <c r="B34" s="11">
        <v>23.6</v>
      </c>
      <c r="C34" s="11">
        <v>14.4</v>
      </c>
      <c r="D34" s="11">
        <v>4.4</v>
      </c>
      <c r="E34" s="11">
        <v>2.6</v>
      </c>
      <c r="F34" s="11">
        <v>0.8</v>
      </c>
      <c r="G34" s="11">
        <v>9.2</v>
      </c>
      <c r="H34" s="11">
        <v>10</v>
      </c>
      <c r="I34" s="11">
        <v>1.8</v>
      </c>
      <c r="J34" s="11">
        <v>1.8</v>
      </c>
      <c r="K34" s="11">
        <v>0.8</v>
      </c>
    </row>
    <row r="35" spans="1:11" ht="12.75">
      <c r="A35">
        <v>1995</v>
      </c>
      <c r="B35" s="11">
        <v>23.3</v>
      </c>
      <c r="C35" s="11">
        <v>14.3</v>
      </c>
      <c r="D35" s="11">
        <v>4.4</v>
      </c>
      <c r="E35" s="11">
        <v>2.6</v>
      </c>
      <c r="F35" s="11">
        <v>0.7</v>
      </c>
      <c r="G35" s="11">
        <v>9</v>
      </c>
      <c r="H35" s="11">
        <v>9.9</v>
      </c>
      <c r="I35" s="11">
        <v>1.8</v>
      </c>
      <c r="J35" s="11">
        <v>1.9</v>
      </c>
      <c r="K35" s="11">
        <v>0.7</v>
      </c>
    </row>
    <row r="36" spans="1:11" ht="12.75">
      <c r="A36">
        <v>1996</v>
      </c>
      <c r="B36" s="11">
        <v>24</v>
      </c>
      <c r="C36" s="11">
        <v>14.8</v>
      </c>
      <c r="D36" s="11">
        <v>4.7</v>
      </c>
      <c r="E36" s="11">
        <v>2.8</v>
      </c>
      <c r="F36" s="11">
        <v>0.9</v>
      </c>
      <c r="G36" s="11">
        <v>9.2</v>
      </c>
      <c r="H36" s="11">
        <v>10.1</v>
      </c>
      <c r="I36" s="11">
        <v>1.9</v>
      </c>
      <c r="J36" s="11">
        <v>2</v>
      </c>
      <c r="K36" s="11">
        <v>0.9</v>
      </c>
    </row>
    <row r="37" spans="1:11" ht="12.75">
      <c r="A37">
        <v>1997</v>
      </c>
      <c r="B37" s="11">
        <v>24.8</v>
      </c>
      <c r="C37" s="11">
        <v>15.3</v>
      </c>
      <c r="D37" s="11">
        <v>4.9</v>
      </c>
      <c r="E37" s="11">
        <v>2.9</v>
      </c>
      <c r="F37" s="11">
        <v>0.9</v>
      </c>
      <c r="G37" s="11">
        <v>9.5</v>
      </c>
      <c r="H37" s="11">
        <v>10.4</v>
      </c>
      <c r="I37" s="11">
        <v>2</v>
      </c>
      <c r="J37" s="11">
        <v>2</v>
      </c>
      <c r="K37" s="11">
        <v>0.9</v>
      </c>
    </row>
    <row r="38" spans="1:11" ht="12.75">
      <c r="A38">
        <v>1998</v>
      </c>
      <c r="B38" s="11">
        <v>24.7</v>
      </c>
      <c r="C38" s="11">
        <v>15.2</v>
      </c>
      <c r="D38" s="11">
        <v>4.8</v>
      </c>
      <c r="E38" s="11">
        <v>2.9</v>
      </c>
      <c r="F38" s="11">
        <v>0.9</v>
      </c>
      <c r="G38" s="11">
        <v>9.5</v>
      </c>
      <c r="H38" s="11">
        <v>10.4</v>
      </c>
      <c r="I38" s="11">
        <v>2</v>
      </c>
      <c r="J38" s="11">
        <v>2</v>
      </c>
      <c r="K38" s="11">
        <v>0.9</v>
      </c>
    </row>
    <row r="39" spans="1:11" ht="12.75">
      <c r="A39">
        <v>1999</v>
      </c>
      <c r="B39" s="11">
        <v>24.9</v>
      </c>
      <c r="C39" s="11">
        <v>15.4</v>
      </c>
      <c r="D39" s="11">
        <v>4.8</v>
      </c>
      <c r="E39" s="11">
        <v>2.8</v>
      </c>
      <c r="F39" s="11">
        <v>0.9</v>
      </c>
      <c r="G39" s="11">
        <v>9.6</v>
      </c>
      <c r="H39" s="11">
        <v>10.6</v>
      </c>
      <c r="I39" s="11">
        <v>1.9</v>
      </c>
      <c r="J39" s="11">
        <v>2</v>
      </c>
      <c r="K39" s="11">
        <v>0.9</v>
      </c>
    </row>
    <row r="40" spans="1:11" ht="12.75">
      <c r="A40">
        <v>2000</v>
      </c>
      <c r="B40" s="19">
        <v>25.5</v>
      </c>
      <c r="C40" s="19">
        <v>15.8</v>
      </c>
      <c r="D40" s="19">
        <v>5</v>
      </c>
      <c r="E40" s="19">
        <v>3.1</v>
      </c>
      <c r="F40" s="19">
        <v>1</v>
      </c>
      <c r="G40" s="19">
        <v>9.7</v>
      </c>
      <c r="H40" s="19">
        <v>10.8</v>
      </c>
      <c r="I40" s="19">
        <v>2</v>
      </c>
      <c r="J40" s="19">
        <v>2.1</v>
      </c>
      <c r="K40" s="19">
        <v>1</v>
      </c>
    </row>
    <row r="41" spans="1:11" ht="12.75">
      <c r="A41">
        <v>2001</v>
      </c>
      <c r="B41" s="19">
        <v>25.9</v>
      </c>
      <c r="C41" s="19">
        <v>16.1</v>
      </c>
      <c r="D41" s="19">
        <v>5.1</v>
      </c>
      <c r="E41" s="19">
        <v>3.1</v>
      </c>
      <c r="F41" s="19">
        <v>1</v>
      </c>
      <c r="G41" s="19">
        <v>9.8</v>
      </c>
      <c r="H41" s="19">
        <v>11</v>
      </c>
      <c r="I41" s="19">
        <v>2</v>
      </c>
      <c r="J41" s="19">
        <v>2.1</v>
      </c>
      <c r="K41" s="19">
        <v>1</v>
      </c>
    </row>
    <row r="42" spans="1:11" ht="12.75">
      <c r="A42" s="13">
        <v>2002</v>
      </c>
      <c r="B42" s="20">
        <v>26.7</v>
      </c>
      <c r="C42" s="20">
        <v>16.7</v>
      </c>
      <c r="D42" s="20">
        <v>5.3</v>
      </c>
      <c r="E42" s="20">
        <v>3.2</v>
      </c>
      <c r="F42" s="20">
        <v>1</v>
      </c>
      <c r="G42" s="20">
        <v>10</v>
      </c>
      <c r="H42" s="20">
        <v>11.4</v>
      </c>
      <c r="I42" s="20">
        <v>2.1</v>
      </c>
      <c r="J42" s="20">
        <v>2.2</v>
      </c>
      <c r="K42" s="20">
        <v>1</v>
      </c>
    </row>
    <row r="43" spans="1:11" ht="12.75">
      <c r="A43" s="13">
        <v>2003</v>
      </c>
      <c r="B43" s="20">
        <v>27.9</v>
      </c>
      <c r="C43" s="20">
        <v>17.8</v>
      </c>
      <c r="D43" s="20">
        <v>5.9</v>
      </c>
      <c r="E43" s="20">
        <v>3.6</v>
      </c>
      <c r="F43" s="20">
        <v>1.2</v>
      </c>
      <c r="G43" s="20">
        <v>10.2</v>
      </c>
      <c r="H43" s="20">
        <v>11.9</v>
      </c>
      <c r="I43" s="20">
        <v>2.2</v>
      </c>
      <c r="J43" s="20">
        <v>2.4</v>
      </c>
      <c r="K43" s="20">
        <v>1.2</v>
      </c>
    </row>
    <row r="44" spans="2:11" ht="12.75">
      <c r="B44" s="19"/>
      <c r="C44" s="19"/>
      <c r="D44" s="19"/>
      <c r="E44" s="19"/>
      <c r="F44" s="19"/>
      <c r="G44" s="19"/>
      <c r="H44" s="19"/>
      <c r="I44" s="19"/>
      <c r="J44" s="19"/>
      <c r="K44" s="1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K2" sqref="K2:O80"/>
    </sheetView>
  </sheetViews>
  <sheetFormatPr defaultColWidth="9.140625" defaultRowHeight="12.75"/>
  <cols>
    <col min="1" max="1" width="13.140625" style="0" customWidth="1"/>
    <col min="11" max="11" width="9.140625" style="9" customWidth="1"/>
  </cols>
  <sheetData>
    <row r="1" spans="1:11" ht="12.75">
      <c r="A1" s="1" t="s">
        <v>25</v>
      </c>
      <c r="K1" s="17" t="s">
        <v>42</v>
      </c>
    </row>
    <row r="2" spans="1:15" s="4" customFormat="1" ht="12" customHeight="1">
      <c r="A2" s="4" t="s">
        <v>26</v>
      </c>
      <c r="B2" s="4" t="s">
        <v>11</v>
      </c>
      <c r="C2" s="4" t="s">
        <v>12</v>
      </c>
      <c r="D2" s="4" t="s">
        <v>13</v>
      </c>
      <c r="E2" s="4" t="s">
        <v>19</v>
      </c>
      <c r="F2" s="4" t="s">
        <v>16</v>
      </c>
      <c r="G2" s="4" t="s">
        <v>17</v>
      </c>
      <c r="H2" s="4" t="s">
        <v>20</v>
      </c>
      <c r="I2" s="4" t="s">
        <v>19</v>
      </c>
      <c r="K2" s="18" t="s">
        <v>41</v>
      </c>
      <c r="L2" s="16" t="s">
        <v>36</v>
      </c>
      <c r="M2" s="16" t="s">
        <v>37</v>
      </c>
      <c r="N2" s="16" t="s">
        <v>38</v>
      </c>
      <c r="O2" s="16" t="s">
        <v>39</v>
      </c>
    </row>
    <row r="3" spans="1:15" ht="12.75">
      <c r="A3">
        <v>1922</v>
      </c>
      <c r="B3" s="11">
        <v>12.72</v>
      </c>
      <c r="C3" s="11">
        <v>9.97</v>
      </c>
      <c r="D3" s="11">
        <v>5.66</v>
      </c>
      <c r="E3" s="11">
        <v>2</v>
      </c>
      <c r="F3" s="11">
        <v>2.75</v>
      </c>
      <c r="G3" s="11">
        <v>4.31</v>
      </c>
      <c r="H3" s="11">
        <v>3.66</v>
      </c>
      <c r="I3" s="11">
        <v>2</v>
      </c>
      <c r="J3" s="11"/>
      <c r="K3" s="9">
        <v>1922</v>
      </c>
      <c r="L3" s="10"/>
      <c r="M3" s="10"/>
      <c r="N3" s="10"/>
      <c r="O3" s="10"/>
    </row>
    <row r="4" spans="1:15" ht="12.75">
      <c r="A4">
        <v>1923</v>
      </c>
      <c r="B4" s="11">
        <v>13.39</v>
      </c>
      <c r="C4" s="11">
        <v>10.47</v>
      </c>
      <c r="D4" s="11">
        <v>5.91</v>
      </c>
      <c r="E4" s="11">
        <v>2.07</v>
      </c>
      <c r="F4" s="11">
        <v>2.92</v>
      </c>
      <c r="G4" s="11">
        <v>4.56</v>
      </c>
      <c r="H4" s="11">
        <v>3.84</v>
      </c>
      <c r="I4" s="11">
        <v>2.07</v>
      </c>
      <c r="J4" s="11"/>
      <c r="K4" s="9">
        <v>1923</v>
      </c>
      <c r="L4" s="10">
        <f>0.25*B3+0.75*B4</f>
        <v>13.2225</v>
      </c>
      <c r="M4" s="10">
        <f>0.25*C3+0.75*C4</f>
        <v>10.345</v>
      </c>
      <c r="N4" s="10">
        <f>0.25*D3+0.75*D4</f>
        <v>5.8475</v>
      </c>
      <c r="O4" s="10">
        <f>0.25*E3+0.75*E4</f>
        <v>2.0524999999999998</v>
      </c>
    </row>
    <row r="5" spans="1:15" ht="12.75">
      <c r="A5">
        <v>1924</v>
      </c>
      <c r="B5" s="11">
        <v>11.46</v>
      </c>
      <c r="C5" s="11">
        <v>9.18</v>
      </c>
      <c r="D5" s="11">
        <v>5.37</v>
      </c>
      <c r="E5" s="11">
        <v>1.84</v>
      </c>
      <c r="F5" s="11">
        <v>2.28</v>
      </c>
      <c r="G5" s="11">
        <v>3.81</v>
      </c>
      <c r="H5" s="11">
        <v>3.54</v>
      </c>
      <c r="I5" s="11">
        <v>1.84</v>
      </c>
      <c r="J5" s="11"/>
      <c r="K5" s="9">
        <v>1924</v>
      </c>
      <c r="L5" s="10">
        <f aca="true" t="shared" si="0" ref="L5:L68">0.25*B4+0.75*B5</f>
        <v>11.9425</v>
      </c>
      <c r="M5" s="10">
        <f aca="true" t="shared" si="1" ref="M5:M68">0.25*C4+0.75*C5</f>
        <v>9.5025</v>
      </c>
      <c r="N5" s="10">
        <f aca="true" t="shared" si="2" ref="N5:N68">0.25*D4+0.75*D5</f>
        <v>5.505</v>
      </c>
      <c r="O5" s="10">
        <f aca="true" t="shared" si="3" ref="O5:O68">0.25*E4+0.75*E5</f>
        <v>1.8975</v>
      </c>
    </row>
    <row r="6" spans="1:15" ht="12.75">
      <c r="A6">
        <v>1925</v>
      </c>
      <c r="B6" s="11">
        <v>12.38</v>
      </c>
      <c r="C6" s="11">
        <v>9.64</v>
      </c>
      <c r="D6" s="11">
        <v>5.39</v>
      </c>
      <c r="E6" s="11">
        <v>1.84</v>
      </c>
      <c r="F6" s="11">
        <v>2.74</v>
      </c>
      <c r="G6" s="11">
        <v>4.25</v>
      </c>
      <c r="H6" s="11">
        <v>3.55</v>
      </c>
      <c r="I6" s="11">
        <v>1.84</v>
      </c>
      <c r="J6" s="11"/>
      <c r="K6" s="9">
        <v>1925</v>
      </c>
      <c r="L6" s="10">
        <f t="shared" si="0"/>
        <v>12.15</v>
      </c>
      <c r="M6" s="10">
        <f t="shared" si="1"/>
        <v>9.525</v>
      </c>
      <c r="N6" s="10">
        <f t="shared" si="2"/>
        <v>5.385</v>
      </c>
      <c r="O6" s="10">
        <f t="shared" si="3"/>
        <v>1.84</v>
      </c>
    </row>
    <row r="7" spans="1:15" ht="12.75">
      <c r="A7">
        <v>1926</v>
      </c>
      <c r="B7" s="11">
        <v>12.89</v>
      </c>
      <c r="C7" s="11">
        <v>10.02</v>
      </c>
      <c r="D7" s="11">
        <v>5.57</v>
      </c>
      <c r="E7" s="11">
        <v>1.87</v>
      </c>
      <c r="F7" s="11">
        <v>2.87</v>
      </c>
      <c r="G7" s="11">
        <v>4.45</v>
      </c>
      <c r="H7" s="11">
        <v>3.7</v>
      </c>
      <c r="I7" s="11">
        <v>1.87</v>
      </c>
      <c r="J7" s="11"/>
      <c r="K7" s="9">
        <v>1926</v>
      </c>
      <c r="L7" s="10">
        <f t="shared" si="0"/>
        <v>12.762500000000001</v>
      </c>
      <c r="M7" s="10">
        <f t="shared" si="1"/>
        <v>9.925</v>
      </c>
      <c r="N7" s="10">
        <f t="shared" si="2"/>
        <v>5.525</v>
      </c>
      <c r="O7" s="10">
        <f t="shared" si="3"/>
        <v>1.8625</v>
      </c>
    </row>
    <row r="8" spans="1:15" ht="12.75">
      <c r="A8">
        <v>1927</v>
      </c>
      <c r="B8" s="11">
        <v>13.32</v>
      </c>
      <c r="C8" s="11">
        <v>10.39</v>
      </c>
      <c r="D8" s="11">
        <v>5.82</v>
      </c>
      <c r="E8" s="11">
        <v>1.98</v>
      </c>
      <c r="F8" s="11">
        <v>2.93</v>
      </c>
      <c r="G8" s="11">
        <v>4.57</v>
      </c>
      <c r="H8" s="11">
        <v>3.84</v>
      </c>
      <c r="I8" s="11">
        <v>1.98</v>
      </c>
      <c r="J8" s="11"/>
      <c r="K8" s="9">
        <v>1927</v>
      </c>
      <c r="L8" s="10">
        <f t="shared" si="0"/>
        <v>13.2125</v>
      </c>
      <c r="M8" s="10">
        <f t="shared" si="1"/>
        <v>10.2975</v>
      </c>
      <c r="N8" s="10">
        <f t="shared" si="2"/>
        <v>5.7575</v>
      </c>
      <c r="O8" s="10">
        <f t="shared" si="3"/>
        <v>1.9525</v>
      </c>
    </row>
    <row r="9" spans="1:15" ht="12.75">
      <c r="A9">
        <v>1928</v>
      </c>
      <c r="B9" s="11">
        <v>13.62</v>
      </c>
      <c r="C9" s="11">
        <v>10.61</v>
      </c>
      <c r="D9" s="11">
        <v>5.92</v>
      </c>
      <c r="E9" s="11">
        <v>1.98</v>
      </c>
      <c r="F9" s="11">
        <v>3.01</v>
      </c>
      <c r="G9" s="11">
        <v>4.69</v>
      </c>
      <c r="H9" s="11">
        <v>3.94</v>
      </c>
      <c r="I9" s="11">
        <v>1.98</v>
      </c>
      <c r="J9" s="11"/>
      <c r="K9" s="9">
        <v>1928</v>
      </c>
      <c r="L9" s="10">
        <f t="shared" si="0"/>
        <v>13.545</v>
      </c>
      <c r="M9" s="10">
        <f t="shared" si="1"/>
        <v>10.555</v>
      </c>
      <c r="N9" s="10">
        <f t="shared" si="2"/>
        <v>5.895</v>
      </c>
      <c r="O9" s="10">
        <f t="shared" si="3"/>
        <v>1.98</v>
      </c>
    </row>
    <row r="10" spans="1:15" ht="12.75">
      <c r="A10">
        <v>1929</v>
      </c>
      <c r="B10" s="11">
        <v>13.07</v>
      </c>
      <c r="C10" s="11">
        <v>10.25</v>
      </c>
      <c r="D10" s="11">
        <v>5.77</v>
      </c>
      <c r="E10" s="11">
        <v>1.9</v>
      </c>
      <c r="F10" s="11">
        <v>2.81</v>
      </c>
      <c r="G10" s="11">
        <v>4.48</v>
      </c>
      <c r="H10" s="11">
        <v>3.87</v>
      </c>
      <c r="I10" s="11">
        <v>1.9</v>
      </c>
      <c r="J10" s="11"/>
      <c r="K10" s="9">
        <v>1929</v>
      </c>
      <c r="L10" s="10">
        <f t="shared" si="0"/>
        <v>13.2075</v>
      </c>
      <c r="M10" s="10">
        <f t="shared" si="1"/>
        <v>10.34</v>
      </c>
      <c r="N10" s="10">
        <f t="shared" si="2"/>
        <v>5.807499999999999</v>
      </c>
      <c r="O10" s="10">
        <f t="shared" si="3"/>
        <v>1.92</v>
      </c>
    </row>
    <row r="11" spans="1:15" ht="12.75">
      <c r="A11">
        <v>1930</v>
      </c>
      <c r="B11" s="11">
        <v>14.53</v>
      </c>
      <c r="C11" s="11">
        <v>11.4</v>
      </c>
      <c r="D11" s="11">
        <v>6.39</v>
      </c>
      <c r="E11" s="11">
        <v>2.11</v>
      </c>
      <c r="F11" s="11">
        <v>3.12</v>
      </c>
      <c r="G11" s="11">
        <v>5.01</v>
      </c>
      <c r="H11" s="11">
        <v>4.28</v>
      </c>
      <c r="I11" s="11">
        <v>2.11</v>
      </c>
      <c r="J11" s="11"/>
      <c r="K11" s="9">
        <v>1930</v>
      </c>
      <c r="L11" s="10">
        <f t="shared" si="0"/>
        <v>14.165</v>
      </c>
      <c r="M11" s="10">
        <f t="shared" si="1"/>
        <v>11.1125</v>
      </c>
      <c r="N11" s="10">
        <f t="shared" si="2"/>
        <v>6.234999999999999</v>
      </c>
      <c r="O11" s="10">
        <f t="shared" si="3"/>
        <v>2.0575</v>
      </c>
    </row>
    <row r="12" spans="1:15" ht="12.75">
      <c r="A12">
        <v>1931</v>
      </c>
      <c r="B12" s="11">
        <v>16.09</v>
      </c>
      <c r="C12" s="11">
        <v>12.55</v>
      </c>
      <c r="D12" s="11">
        <v>6.94</v>
      </c>
      <c r="E12" s="11">
        <v>2.26</v>
      </c>
      <c r="F12" s="11">
        <v>3.55</v>
      </c>
      <c r="G12" s="11">
        <v>5.61</v>
      </c>
      <c r="H12" s="11">
        <v>4.68</v>
      </c>
      <c r="I12" s="11">
        <v>2.26</v>
      </c>
      <c r="J12" s="11"/>
      <c r="K12" s="9">
        <v>1931</v>
      </c>
      <c r="L12" s="10">
        <f t="shared" si="0"/>
        <v>15.7</v>
      </c>
      <c r="M12" s="10">
        <f t="shared" si="1"/>
        <v>12.262500000000001</v>
      </c>
      <c r="N12" s="10">
        <f t="shared" si="2"/>
        <v>6.8025</v>
      </c>
      <c r="O12" s="10">
        <f t="shared" si="3"/>
        <v>2.2224999999999997</v>
      </c>
    </row>
    <row r="13" spans="1:15" ht="12.75">
      <c r="A13">
        <v>1932</v>
      </c>
      <c r="B13" s="11">
        <v>16.14</v>
      </c>
      <c r="C13" s="11">
        <v>12.64</v>
      </c>
      <c r="D13" s="11">
        <v>7.03</v>
      </c>
      <c r="E13" s="11">
        <v>2.32</v>
      </c>
      <c r="F13" s="11">
        <v>3.5</v>
      </c>
      <c r="G13" s="11">
        <v>5.62</v>
      </c>
      <c r="H13" s="11">
        <v>4.7</v>
      </c>
      <c r="I13" s="11">
        <v>2.32</v>
      </c>
      <c r="J13" s="11"/>
      <c r="K13" s="9">
        <v>1932</v>
      </c>
      <c r="L13" s="10">
        <f t="shared" si="0"/>
        <v>16.1275</v>
      </c>
      <c r="M13" s="10">
        <f t="shared" si="1"/>
        <v>12.6175</v>
      </c>
      <c r="N13" s="10">
        <f t="shared" si="2"/>
        <v>7.0075</v>
      </c>
      <c r="O13" s="10">
        <f t="shared" si="3"/>
        <v>2.3049999999999997</v>
      </c>
    </row>
    <row r="14" spans="1:15" ht="12.75">
      <c r="A14">
        <v>1933</v>
      </c>
      <c r="B14" s="11">
        <v>17.11</v>
      </c>
      <c r="C14" s="11">
        <v>13.37</v>
      </c>
      <c r="D14" s="11">
        <v>7.39</v>
      </c>
      <c r="E14" s="11">
        <v>2.45</v>
      </c>
      <c r="F14" s="11">
        <v>3.75</v>
      </c>
      <c r="G14" s="11">
        <v>5.97</v>
      </c>
      <c r="H14" s="11">
        <v>4.94</v>
      </c>
      <c r="I14" s="11">
        <v>2.45</v>
      </c>
      <c r="J14" s="11"/>
      <c r="K14" s="9">
        <v>1933</v>
      </c>
      <c r="L14" s="10">
        <f t="shared" si="0"/>
        <v>16.8675</v>
      </c>
      <c r="M14" s="10">
        <f t="shared" si="1"/>
        <v>13.1875</v>
      </c>
      <c r="N14" s="10">
        <f t="shared" si="2"/>
        <v>7.3</v>
      </c>
      <c r="O14" s="10">
        <f t="shared" si="3"/>
        <v>2.4175</v>
      </c>
    </row>
    <row r="15" spans="1:15" ht="12.75">
      <c r="A15">
        <v>1934</v>
      </c>
      <c r="B15" s="11">
        <v>16.9</v>
      </c>
      <c r="C15" s="11">
        <v>13.17</v>
      </c>
      <c r="D15" s="11">
        <v>7.28</v>
      </c>
      <c r="E15" s="11">
        <v>2.41</v>
      </c>
      <c r="F15" s="11">
        <v>3.73</v>
      </c>
      <c r="G15" s="11">
        <v>5.89</v>
      </c>
      <c r="H15" s="11">
        <v>4.87</v>
      </c>
      <c r="I15" s="11">
        <v>2.41</v>
      </c>
      <c r="J15" s="11"/>
      <c r="K15" s="9">
        <v>1934</v>
      </c>
      <c r="L15" s="10">
        <f t="shared" si="0"/>
        <v>16.9525</v>
      </c>
      <c r="M15" s="10">
        <f t="shared" si="1"/>
        <v>13.219999999999999</v>
      </c>
      <c r="N15" s="10">
        <f t="shared" si="2"/>
        <v>7.3075</v>
      </c>
      <c r="O15" s="10">
        <f t="shared" si="3"/>
        <v>2.42</v>
      </c>
    </row>
    <row r="16" spans="1:15" ht="12.75">
      <c r="A16">
        <v>1935</v>
      </c>
      <c r="B16" s="11">
        <v>17.33</v>
      </c>
      <c r="C16" s="11">
        <v>13.42</v>
      </c>
      <c r="D16" s="11">
        <v>7.34</v>
      </c>
      <c r="E16" s="11">
        <v>2.42</v>
      </c>
      <c r="F16" s="11">
        <v>3.91</v>
      </c>
      <c r="G16" s="11">
        <v>6.08</v>
      </c>
      <c r="H16" s="11">
        <v>4.92</v>
      </c>
      <c r="I16" s="11">
        <v>2.42</v>
      </c>
      <c r="J16" s="11"/>
      <c r="K16" s="9">
        <v>1935</v>
      </c>
      <c r="L16" s="10">
        <f t="shared" si="0"/>
        <v>17.222499999999997</v>
      </c>
      <c r="M16" s="10">
        <f t="shared" si="1"/>
        <v>13.3575</v>
      </c>
      <c r="N16" s="10">
        <f t="shared" si="2"/>
        <v>7.325</v>
      </c>
      <c r="O16" s="10">
        <f t="shared" si="3"/>
        <v>2.4175</v>
      </c>
    </row>
    <row r="17" spans="1:15" ht="12.75">
      <c r="A17">
        <v>1936</v>
      </c>
      <c r="B17" s="11">
        <v>15.58</v>
      </c>
      <c r="C17" s="11">
        <v>12.13</v>
      </c>
      <c r="D17" s="11">
        <v>6.73</v>
      </c>
      <c r="E17" s="11">
        <v>2.31</v>
      </c>
      <c r="F17" s="11">
        <v>3.46</v>
      </c>
      <c r="G17" s="11">
        <v>5.39</v>
      </c>
      <c r="H17" s="11">
        <v>4.42</v>
      </c>
      <c r="I17" s="11">
        <v>2.31</v>
      </c>
      <c r="J17" s="11"/>
      <c r="K17" s="9">
        <v>1936</v>
      </c>
      <c r="L17" s="10">
        <f t="shared" si="0"/>
        <v>16.0175</v>
      </c>
      <c r="M17" s="10">
        <f t="shared" si="1"/>
        <v>12.4525</v>
      </c>
      <c r="N17" s="10">
        <f t="shared" si="2"/>
        <v>6.8825</v>
      </c>
      <c r="O17" s="10">
        <f t="shared" si="3"/>
        <v>2.3375</v>
      </c>
    </row>
    <row r="18" spans="1:15" ht="12.75">
      <c r="A18">
        <v>1937</v>
      </c>
      <c r="B18" s="11">
        <v>15.54</v>
      </c>
      <c r="C18" s="11">
        <v>12.09</v>
      </c>
      <c r="D18" s="11">
        <v>6.71</v>
      </c>
      <c r="E18" s="11">
        <v>2.32</v>
      </c>
      <c r="F18" s="11">
        <v>3.45</v>
      </c>
      <c r="G18" s="11">
        <v>5.38</v>
      </c>
      <c r="H18" s="11">
        <v>4.38</v>
      </c>
      <c r="I18" s="11">
        <v>2.32</v>
      </c>
      <c r="J18" s="11"/>
      <c r="K18" s="9">
        <v>1937</v>
      </c>
      <c r="L18" s="10">
        <f t="shared" si="0"/>
        <v>15.549999999999999</v>
      </c>
      <c r="M18" s="10">
        <f t="shared" si="1"/>
        <v>12.1</v>
      </c>
      <c r="N18" s="10">
        <f t="shared" si="2"/>
        <v>6.715</v>
      </c>
      <c r="O18" s="10">
        <f t="shared" si="3"/>
        <v>2.3175</v>
      </c>
    </row>
    <row r="19" spans="1:15" ht="12.75">
      <c r="A19">
        <v>1938</v>
      </c>
      <c r="B19" s="11">
        <v>17.82</v>
      </c>
      <c r="C19" s="11">
        <v>13.8</v>
      </c>
      <c r="D19" s="11">
        <v>7.63</v>
      </c>
      <c r="E19" s="11">
        <v>2.9</v>
      </c>
      <c r="F19" s="11">
        <v>4.02</v>
      </c>
      <c r="G19" s="11">
        <v>6.17</v>
      </c>
      <c r="H19" s="11">
        <v>4.73</v>
      </c>
      <c r="I19" s="11">
        <v>2.9</v>
      </c>
      <c r="J19" s="11"/>
      <c r="K19" s="9">
        <v>1938</v>
      </c>
      <c r="L19" s="10">
        <f t="shared" si="0"/>
        <v>17.25</v>
      </c>
      <c r="M19" s="10">
        <f t="shared" si="1"/>
        <v>13.372500000000002</v>
      </c>
      <c r="N19" s="10">
        <f t="shared" si="2"/>
        <v>7.4</v>
      </c>
      <c r="O19" s="10">
        <f t="shared" si="3"/>
        <v>2.755</v>
      </c>
    </row>
    <row r="20" spans="1:15" ht="12.75">
      <c r="A20">
        <v>1939</v>
      </c>
      <c r="B20" s="11">
        <v>16.11</v>
      </c>
      <c r="C20" s="11">
        <v>12.74</v>
      </c>
      <c r="D20" s="11">
        <v>7.38</v>
      </c>
      <c r="E20" s="11">
        <v>2.88</v>
      </c>
      <c r="F20" s="11">
        <v>3.37</v>
      </c>
      <c r="G20" s="11">
        <v>5.35</v>
      </c>
      <c r="H20" s="11">
        <v>4.5</v>
      </c>
      <c r="I20" s="11">
        <v>2.88</v>
      </c>
      <c r="J20" s="11"/>
      <c r="K20" s="9">
        <v>1939</v>
      </c>
      <c r="L20" s="10">
        <f t="shared" si="0"/>
        <v>16.5375</v>
      </c>
      <c r="M20" s="10">
        <f t="shared" si="1"/>
        <v>13.004999999999999</v>
      </c>
      <c r="N20" s="10">
        <f t="shared" si="2"/>
        <v>7.4425</v>
      </c>
      <c r="O20" s="10">
        <f t="shared" si="3"/>
        <v>2.8850000000000002</v>
      </c>
    </row>
    <row r="21" spans="1:15" ht="12.75">
      <c r="A21">
        <v>1940</v>
      </c>
      <c r="B21" s="11">
        <v>16.15</v>
      </c>
      <c r="C21" s="11">
        <v>12.83</v>
      </c>
      <c r="D21" s="11">
        <v>7.53</v>
      </c>
      <c r="E21" s="11">
        <v>2.98</v>
      </c>
      <c r="F21" s="11">
        <v>3.32</v>
      </c>
      <c r="G21" s="11">
        <v>5.31</v>
      </c>
      <c r="H21" s="11">
        <v>4.54</v>
      </c>
      <c r="I21" s="11">
        <v>2.98</v>
      </c>
      <c r="J21" s="11"/>
      <c r="K21" s="9">
        <v>1940</v>
      </c>
      <c r="L21" s="10">
        <f t="shared" si="0"/>
        <v>16.14</v>
      </c>
      <c r="M21" s="10">
        <f t="shared" si="1"/>
        <v>12.807500000000001</v>
      </c>
      <c r="N21" s="10">
        <f t="shared" si="2"/>
        <v>7.4925</v>
      </c>
      <c r="O21" s="10">
        <f t="shared" si="3"/>
        <v>2.955</v>
      </c>
    </row>
    <row r="22" spans="1:15" ht="12.75">
      <c r="A22">
        <v>1941</v>
      </c>
      <c r="B22" s="11">
        <v>14.06</v>
      </c>
      <c r="C22" s="11">
        <v>11.32</v>
      </c>
      <c r="D22" s="11">
        <v>6.85</v>
      </c>
      <c r="E22" s="11">
        <v>2.73</v>
      </c>
      <c r="F22" s="11">
        <v>2.74</v>
      </c>
      <c r="G22" s="11">
        <v>4.48</v>
      </c>
      <c r="H22" s="11">
        <v>4.11</v>
      </c>
      <c r="I22" s="11">
        <v>2.73</v>
      </c>
      <c r="J22" s="11"/>
      <c r="K22" s="9">
        <v>1941</v>
      </c>
      <c r="L22" s="10">
        <f t="shared" si="0"/>
        <v>14.5825</v>
      </c>
      <c r="M22" s="10">
        <f t="shared" si="1"/>
        <v>11.6975</v>
      </c>
      <c r="N22" s="10">
        <f t="shared" si="2"/>
        <v>7.02</v>
      </c>
      <c r="O22" s="10">
        <f t="shared" si="3"/>
        <v>2.7925</v>
      </c>
    </row>
    <row r="23" spans="1:15" ht="12.75">
      <c r="A23">
        <v>1942</v>
      </c>
      <c r="B23" s="11"/>
      <c r="C23" s="11"/>
      <c r="D23" s="11"/>
      <c r="E23" s="11"/>
      <c r="F23" s="11"/>
      <c r="G23" s="11"/>
      <c r="H23" s="11"/>
      <c r="I23" s="11"/>
      <c r="J23" s="11"/>
      <c r="K23" s="9">
        <v>1942</v>
      </c>
      <c r="L23" s="10"/>
      <c r="M23" s="10"/>
      <c r="N23" s="10"/>
      <c r="O23" s="10"/>
    </row>
    <row r="24" spans="1:15" ht="12.75">
      <c r="A24">
        <v>1943</v>
      </c>
      <c r="B24" s="11">
        <v>10.32</v>
      </c>
      <c r="C24" s="11">
        <v>8.22</v>
      </c>
      <c r="D24" s="11">
        <v>4.84</v>
      </c>
      <c r="E24" s="11">
        <v>1.87</v>
      </c>
      <c r="F24" s="11">
        <v>2.1</v>
      </c>
      <c r="G24" s="11">
        <v>3.37</v>
      </c>
      <c r="H24" s="11">
        <v>2.98</v>
      </c>
      <c r="I24" s="11">
        <v>1.87</v>
      </c>
      <c r="J24" s="11"/>
      <c r="K24" s="9">
        <v>1943</v>
      </c>
      <c r="L24" s="10"/>
      <c r="M24" s="10"/>
      <c r="N24" s="10"/>
      <c r="O24" s="10"/>
    </row>
    <row r="25" spans="1:15" ht="12.75">
      <c r="A25">
        <v>1944</v>
      </c>
      <c r="B25" s="11">
        <v>11.13</v>
      </c>
      <c r="C25" s="11">
        <v>8.8</v>
      </c>
      <c r="D25" s="11">
        <v>5.1</v>
      </c>
      <c r="E25" s="11">
        <v>2</v>
      </c>
      <c r="F25" s="11">
        <v>2.33</v>
      </c>
      <c r="G25" s="11">
        <v>3.7</v>
      </c>
      <c r="H25" s="11">
        <v>3.1</v>
      </c>
      <c r="I25" s="11">
        <v>2</v>
      </c>
      <c r="J25" s="11"/>
      <c r="K25" s="9">
        <v>1944</v>
      </c>
      <c r="L25" s="10">
        <f t="shared" si="0"/>
        <v>10.9275</v>
      </c>
      <c r="M25" s="10">
        <f t="shared" si="1"/>
        <v>8.655000000000001</v>
      </c>
      <c r="N25" s="10">
        <f t="shared" si="2"/>
        <v>5.035</v>
      </c>
      <c r="O25" s="10">
        <f t="shared" si="3"/>
        <v>1.9675</v>
      </c>
    </row>
    <row r="26" spans="1:15" ht="12.75">
      <c r="A26">
        <v>1945</v>
      </c>
      <c r="B26" s="11">
        <v>11.41</v>
      </c>
      <c r="C26" s="11">
        <v>9.01</v>
      </c>
      <c r="D26" s="11">
        <v>5.21</v>
      </c>
      <c r="E26" s="11">
        <v>2.03</v>
      </c>
      <c r="F26" s="11">
        <v>2.4</v>
      </c>
      <c r="G26" s="11">
        <v>3.8</v>
      </c>
      <c r="H26" s="11">
        <v>3.18</v>
      </c>
      <c r="I26" s="11">
        <v>2.03</v>
      </c>
      <c r="J26" s="11"/>
      <c r="K26" s="9">
        <v>1945</v>
      </c>
      <c r="L26" s="10">
        <f t="shared" si="0"/>
        <v>11.340000000000002</v>
      </c>
      <c r="M26" s="10">
        <f t="shared" si="1"/>
        <v>8.9575</v>
      </c>
      <c r="N26" s="10">
        <f t="shared" si="2"/>
        <v>5.182499999999999</v>
      </c>
      <c r="O26" s="10">
        <f t="shared" si="3"/>
        <v>2.0225</v>
      </c>
    </row>
    <row r="27" spans="1:15" ht="12.75">
      <c r="A27">
        <v>1946</v>
      </c>
      <c r="B27" s="11"/>
      <c r="C27" s="11"/>
      <c r="D27" s="11"/>
      <c r="E27" s="11"/>
      <c r="F27" s="11"/>
      <c r="G27" s="11"/>
      <c r="H27" s="11"/>
      <c r="I27" s="11"/>
      <c r="J27" s="11"/>
      <c r="K27" s="9">
        <v>1946</v>
      </c>
      <c r="L27" s="10"/>
      <c r="M27" s="10"/>
      <c r="N27" s="10"/>
      <c r="O27" s="10"/>
    </row>
    <row r="28" spans="1:15" ht="12.75">
      <c r="A28">
        <v>1947</v>
      </c>
      <c r="B28" s="11">
        <v>11.23</v>
      </c>
      <c r="C28" s="11">
        <v>9.05</v>
      </c>
      <c r="D28" s="11">
        <v>5.44</v>
      </c>
      <c r="E28" s="11">
        <v>2.27</v>
      </c>
      <c r="F28" s="11">
        <v>2.19</v>
      </c>
      <c r="G28" s="11">
        <v>3.61</v>
      </c>
      <c r="H28" s="11">
        <v>3.16</v>
      </c>
      <c r="I28" s="11">
        <v>2.27</v>
      </c>
      <c r="J28" s="11"/>
      <c r="K28" s="9">
        <v>1947</v>
      </c>
      <c r="L28" s="10"/>
      <c r="M28" s="10"/>
      <c r="N28" s="10"/>
      <c r="O28" s="10"/>
    </row>
    <row r="29" spans="1:15" ht="12.75">
      <c r="A29">
        <v>1948</v>
      </c>
      <c r="B29" s="11">
        <v>11.84</v>
      </c>
      <c r="C29" s="11">
        <v>9.29</v>
      </c>
      <c r="D29" s="11">
        <v>5.29</v>
      </c>
      <c r="E29" s="11">
        <v>2.15</v>
      </c>
      <c r="F29" s="11">
        <v>2.55</v>
      </c>
      <c r="G29" s="11">
        <v>4</v>
      </c>
      <c r="H29" s="11">
        <v>3.14</v>
      </c>
      <c r="I29" s="11">
        <v>2.15</v>
      </c>
      <c r="J29" s="11"/>
      <c r="K29" s="9">
        <v>1948</v>
      </c>
      <c r="L29" s="10">
        <f t="shared" si="0"/>
        <v>11.6875</v>
      </c>
      <c r="M29" s="10">
        <f t="shared" si="1"/>
        <v>9.23</v>
      </c>
      <c r="N29" s="10">
        <f t="shared" si="2"/>
        <v>5.327500000000001</v>
      </c>
      <c r="O29" s="10">
        <f t="shared" si="3"/>
        <v>2.1799999999999997</v>
      </c>
    </row>
    <row r="30" spans="1:15" ht="12.75">
      <c r="A30">
        <v>1949</v>
      </c>
      <c r="B30" s="11">
        <v>12</v>
      </c>
      <c r="C30" s="11">
        <v>9.35</v>
      </c>
      <c r="D30" s="11">
        <v>5.24</v>
      </c>
      <c r="E30" s="11">
        <v>2.1</v>
      </c>
      <c r="F30" s="11">
        <v>2.65</v>
      </c>
      <c r="G30" s="11">
        <v>4.11</v>
      </c>
      <c r="H30" s="11">
        <v>3.14</v>
      </c>
      <c r="I30" s="11">
        <v>2.1</v>
      </c>
      <c r="J30" s="11"/>
      <c r="K30" s="9">
        <v>1949</v>
      </c>
      <c r="L30" s="10">
        <f t="shared" si="0"/>
        <v>11.96</v>
      </c>
      <c r="M30" s="10">
        <f t="shared" si="1"/>
        <v>9.334999999999999</v>
      </c>
      <c r="N30" s="10">
        <f t="shared" si="2"/>
        <v>5.2525</v>
      </c>
      <c r="O30" s="10">
        <f t="shared" si="3"/>
        <v>2.1125000000000003</v>
      </c>
    </row>
    <row r="31" spans="1:15" ht="12.75">
      <c r="A31">
        <v>1950</v>
      </c>
      <c r="B31" s="11">
        <v>13.42</v>
      </c>
      <c r="C31" s="11">
        <v>10.37</v>
      </c>
      <c r="D31" s="11">
        <v>5.6</v>
      </c>
      <c r="E31" s="11">
        <v>2.07</v>
      </c>
      <c r="F31" s="11">
        <v>3.05</v>
      </c>
      <c r="G31" s="11">
        <v>4.78</v>
      </c>
      <c r="H31" s="11">
        <v>3.52</v>
      </c>
      <c r="I31" s="11">
        <v>2.07</v>
      </c>
      <c r="J31" s="11"/>
      <c r="K31" s="9">
        <v>1950</v>
      </c>
      <c r="L31" s="10">
        <f t="shared" si="0"/>
        <v>13.065</v>
      </c>
      <c r="M31" s="10">
        <f t="shared" si="1"/>
        <v>10.115</v>
      </c>
      <c r="N31" s="10">
        <f t="shared" si="2"/>
        <v>5.51</v>
      </c>
      <c r="O31" s="10">
        <f t="shared" si="3"/>
        <v>2.0774999999999997</v>
      </c>
    </row>
    <row r="32" spans="1:15" ht="12.75">
      <c r="A32">
        <v>1951</v>
      </c>
      <c r="B32" s="11"/>
      <c r="C32" s="11"/>
      <c r="D32" s="11"/>
      <c r="E32" s="11"/>
      <c r="F32" s="11"/>
      <c r="G32" s="11"/>
      <c r="H32" s="11"/>
      <c r="I32" s="11"/>
      <c r="J32" s="11"/>
      <c r="K32" s="9">
        <v>1951</v>
      </c>
      <c r="L32" s="10"/>
      <c r="M32" s="10"/>
      <c r="N32" s="10"/>
      <c r="O32" s="10"/>
    </row>
    <row r="33" spans="1:15" ht="12.75">
      <c r="A33">
        <v>1952</v>
      </c>
      <c r="B33" s="11"/>
      <c r="C33" s="11"/>
      <c r="D33" s="11"/>
      <c r="E33" s="11"/>
      <c r="F33" s="11"/>
      <c r="G33" s="11"/>
      <c r="H33" s="11"/>
      <c r="I33" s="11"/>
      <c r="J33" s="11"/>
      <c r="K33" s="9">
        <v>1952</v>
      </c>
      <c r="L33" s="10"/>
      <c r="M33" s="10"/>
      <c r="N33" s="10"/>
      <c r="O33" s="10"/>
    </row>
    <row r="34" spans="1:15" ht="12.75">
      <c r="A34">
        <v>1953</v>
      </c>
      <c r="B34" s="11">
        <v>11.92</v>
      </c>
      <c r="C34" s="11">
        <v>9.41</v>
      </c>
      <c r="D34" s="11">
        <v>5.15</v>
      </c>
      <c r="E34" s="11">
        <v>1.85</v>
      </c>
      <c r="F34" s="11">
        <v>2.51</v>
      </c>
      <c r="G34" s="11">
        <v>4.27</v>
      </c>
      <c r="H34" s="11">
        <v>3.3</v>
      </c>
      <c r="I34" s="11">
        <v>1.85</v>
      </c>
      <c r="J34" s="11"/>
      <c r="K34" s="9">
        <v>1953</v>
      </c>
      <c r="L34" s="10"/>
      <c r="M34" s="10"/>
      <c r="N34" s="10"/>
      <c r="O34" s="10"/>
    </row>
    <row r="35" spans="1:15" ht="12.75">
      <c r="A35">
        <v>1954</v>
      </c>
      <c r="B35" s="11">
        <v>13.58</v>
      </c>
      <c r="C35" s="11">
        <v>10.55</v>
      </c>
      <c r="D35" s="11">
        <v>5.68</v>
      </c>
      <c r="E35" s="11">
        <v>2.01</v>
      </c>
      <c r="F35" s="11">
        <v>3.03</v>
      </c>
      <c r="G35" s="11">
        <v>4.88</v>
      </c>
      <c r="H35" s="11">
        <v>3.67</v>
      </c>
      <c r="I35" s="11">
        <v>2.01</v>
      </c>
      <c r="J35" s="11"/>
      <c r="K35" s="9">
        <v>1954</v>
      </c>
      <c r="L35" s="10">
        <f t="shared" si="0"/>
        <v>13.165000000000001</v>
      </c>
      <c r="M35" s="10">
        <f t="shared" si="1"/>
        <v>10.265</v>
      </c>
      <c r="N35" s="10">
        <f t="shared" si="2"/>
        <v>5.547499999999999</v>
      </c>
      <c r="O35" s="10">
        <f t="shared" si="3"/>
        <v>1.9699999999999998</v>
      </c>
    </row>
    <row r="36" spans="1:15" ht="12.75">
      <c r="A36">
        <v>1955</v>
      </c>
      <c r="B36" s="11">
        <v>14.41</v>
      </c>
      <c r="C36" s="11">
        <v>11.15</v>
      </c>
      <c r="D36" s="11">
        <v>5.92</v>
      </c>
      <c r="E36" s="11">
        <v>2.01</v>
      </c>
      <c r="F36" s="11">
        <v>3.26</v>
      </c>
      <c r="G36" s="11">
        <v>5.23</v>
      </c>
      <c r="H36" s="11">
        <v>3.9</v>
      </c>
      <c r="I36" s="11">
        <v>2.01</v>
      </c>
      <c r="J36" s="11"/>
      <c r="K36" s="9">
        <v>1955</v>
      </c>
      <c r="L36" s="10">
        <f t="shared" si="0"/>
        <v>14.2025</v>
      </c>
      <c r="M36" s="10">
        <f t="shared" si="1"/>
        <v>11</v>
      </c>
      <c r="N36" s="10">
        <f t="shared" si="2"/>
        <v>5.859999999999999</v>
      </c>
      <c r="O36" s="10">
        <f t="shared" si="3"/>
        <v>2.01</v>
      </c>
    </row>
    <row r="37" spans="1:15" ht="12.75">
      <c r="A37">
        <v>1956</v>
      </c>
      <c r="B37" s="11">
        <v>12.77</v>
      </c>
      <c r="C37" s="11">
        <v>9.85</v>
      </c>
      <c r="D37" s="11">
        <v>5.18</v>
      </c>
      <c r="E37" s="11">
        <v>1.69</v>
      </c>
      <c r="F37" s="11">
        <v>2.92</v>
      </c>
      <c r="G37" s="11">
        <v>4.67</v>
      </c>
      <c r="H37" s="11">
        <v>3.48</v>
      </c>
      <c r="I37" s="11">
        <v>1.69</v>
      </c>
      <c r="J37" s="11"/>
      <c r="K37" s="9">
        <v>1956</v>
      </c>
      <c r="L37" s="10">
        <f t="shared" si="0"/>
        <v>13.18</v>
      </c>
      <c r="M37" s="10">
        <f t="shared" si="1"/>
        <v>10.174999999999999</v>
      </c>
      <c r="N37" s="10">
        <f t="shared" si="2"/>
        <v>5.365</v>
      </c>
      <c r="O37" s="10">
        <f t="shared" si="3"/>
        <v>1.77</v>
      </c>
    </row>
    <row r="38" spans="1:15" ht="12.75">
      <c r="A38">
        <v>1957</v>
      </c>
      <c r="B38" s="11">
        <v>13.34</v>
      </c>
      <c r="C38" s="11">
        <v>10.26</v>
      </c>
      <c r="D38" s="11">
        <v>5.31</v>
      </c>
      <c r="E38" s="11">
        <v>1.68</v>
      </c>
      <c r="F38" s="11">
        <v>3.08</v>
      </c>
      <c r="G38" s="11">
        <v>4.95</v>
      </c>
      <c r="H38" s="11">
        <v>3.62</v>
      </c>
      <c r="I38" s="11">
        <v>1.68</v>
      </c>
      <c r="J38" s="11"/>
      <c r="K38" s="9">
        <v>1957</v>
      </c>
      <c r="L38" s="10">
        <f t="shared" si="0"/>
        <v>13.197499999999998</v>
      </c>
      <c r="M38" s="10">
        <f t="shared" si="1"/>
        <v>10.1575</v>
      </c>
      <c r="N38" s="10">
        <f t="shared" si="2"/>
        <v>5.2775</v>
      </c>
      <c r="O38" s="10">
        <f t="shared" si="3"/>
        <v>1.6825</v>
      </c>
    </row>
    <row r="39" spans="1:15" ht="12.75">
      <c r="A39">
        <v>1958</v>
      </c>
      <c r="B39" s="11">
        <v>12.56</v>
      </c>
      <c r="C39" s="11">
        <v>9.64</v>
      </c>
      <c r="D39" s="11">
        <v>4.92</v>
      </c>
      <c r="E39" s="11">
        <v>1.51</v>
      </c>
      <c r="F39" s="11">
        <v>2.92</v>
      </c>
      <c r="G39" s="11">
        <v>4.72</v>
      </c>
      <c r="H39" s="11">
        <v>3.41</v>
      </c>
      <c r="I39" s="11">
        <v>1.51</v>
      </c>
      <c r="J39" s="11"/>
      <c r="K39" s="9">
        <v>1958</v>
      </c>
      <c r="L39" s="10">
        <f t="shared" si="0"/>
        <v>12.754999999999999</v>
      </c>
      <c r="M39" s="10">
        <f t="shared" si="1"/>
        <v>9.795</v>
      </c>
      <c r="N39" s="10">
        <f t="shared" si="2"/>
        <v>5.0175</v>
      </c>
      <c r="O39" s="10">
        <f t="shared" si="3"/>
        <v>1.5525</v>
      </c>
    </row>
    <row r="40" spans="1:15" ht="12.75">
      <c r="A40">
        <v>1959</v>
      </c>
      <c r="B40" s="11">
        <v>12.36</v>
      </c>
      <c r="C40" s="11">
        <v>9.44</v>
      </c>
      <c r="D40" s="11">
        <v>4.77</v>
      </c>
      <c r="E40" s="11">
        <v>1.44</v>
      </c>
      <c r="F40" s="11">
        <v>2.92</v>
      </c>
      <c r="G40" s="11">
        <v>4.67</v>
      </c>
      <c r="H40" s="11">
        <v>3.33</v>
      </c>
      <c r="I40" s="11">
        <v>1.44</v>
      </c>
      <c r="J40" s="11"/>
      <c r="K40" s="9">
        <v>1959</v>
      </c>
      <c r="L40" s="10">
        <f t="shared" si="0"/>
        <v>12.41</v>
      </c>
      <c r="M40" s="10">
        <f t="shared" si="1"/>
        <v>9.49</v>
      </c>
      <c r="N40" s="10">
        <f t="shared" si="2"/>
        <v>4.807499999999999</v>
      </c>
      <c r="O40" s="10">
        <f t="shared" si="3"/>
        <v>1.4575</v>
      </c>
    </row>
    <row r="41" spans="1:15" ht="12.75">
      <c r="A41">
        <v>1960</v>
      </c>
      <c r="B41" s="11">
        <v>12.31</v>
      </c>
      <c r="C41" s="11">
        <v>9.45</v>
      </c>
      <c r="D41" s="11">
        <v>4.79</v>
      </c>
      <c r="E41" s="11">
        <v>1.47</v>
      </c>
      <c r="F41" s="11">
        <v>2.87</v>
      </c>
      <c r="G41" s="11">
        <v>4.66</v>
      </c>
      <c r="H41" s="11">
        <v>3.32</v>
      </c>
      <c r="I41" s="11">
        <v>1.47</v>
      </c>
      <c r="J41" s="11"/>
      <c r="K41" s="9">
        <v>1960</v>
      </c>
      <c r="L41" s="10">
        <f t="shared" si="0"/>
        <v>12.3225</v>
      </c>
      <c r="M41" s="10">
        <f t="shared" si="1"/>
        <v>9.4475</v>
      </c>
      <c r="N41" s="10">
        <f t="shared" si="2"/>
        <v>4.785</v>
      </c>
      <c r="O41" s="10">
        <f t="shared" si="3"/>
        <v>1.4625</v>
      </c>
    </row>
    <row r="42" spans="1:15" ht="12.75">
      <c r="A42">
        <v>1961</v>
      </c>
      <c r="B42" s="11">
        <v>12.15</v>
      </c>
      <c r="C42" s="11">
        <v>9.29</v>
      </c>
      <c r="D42" s="11">
        <v>4.61</v>
      </c>
      <c r="E42" s="11">
        <v>1.38</v>
      </c>
      <c r="F42" s="11">
        <v>2.86</v>
      </c>
      <c r="G42" s="11">
        <v>4.68</v>
      </c>
      <c r="H42" s="11">
        <v>3.24</v>
      </c>
      <c r="I42" s="11">
        <v>1.38</v>
      </c>
      <c r="J42" s="11"/>
      <c r="K42" s="9">
        <v>1961</v>
      </c>
      <c r="L42" s="10">
        <f t="shared" si="0"/>
        <v>12.190000000000001</v>
      </c>
      <c r="M42" s="10">
        <f t="shared" si="1"/>
        <v>9.329999999999998</v>
      </c>
      <c r="N42" s="10">
        <f t="shared" si="2"/>
        <v>4.655</v>
      </c>
      <c r="O42" s="10">
        <f t="shared" si="3"/>
        <v>1.4024999999999999</v>
      </c>
    </row>
    <row r="43" spans="1:15" ht="12.75">
      <c r="A43">
        <v>1962</v>
      </c>
      <c r="B43" s="11">
        <v>11.58</v>
      </c>
      <c r="C43" s="11">
        <v>8.75</v>
      </c>
      <c r="D43" s="11">
        <v>4.24</v>
      </c>
      <c r="E43" s="11">
        <v>1.27</v>
      </c>
      <c r="F43" s="11">
        <v>2.83</v>
      </c>
      <c r="G43" s="11">
        <v>4.51</v>
      </c>
      <c r="H43" s="11">
        <v>2.97</v>
      </c>
      <c r="I43" s="11">
        <v>1.27</v>
      </c>
      <c r="J43" s="11"/>
      <c r="K43" s="9">
        <v>1962</v>
      </c>
      <c r="L43" s="10">
        <f t="shared" si="0"/>
        <v>11.7225</v>
      </c>
      <c r="M43" s="10">
        <f t="shared" si="1"/>
        <v>8.885</v>
      </c>
      <c r="N43" s="10">
        <f t="shared" si="2"/>
        <v>4.3325000000000005</v>
      </c>
      <c r="O43" s="10">
        <f t="shared" si="3"/>
        <v>1.2974999999999999</v>
      </c>
    </row>
    <row r="44" spans="1:15" ht="12.75">
      <c r="A44">
        <v>1963</v>
      </c>
      <c r="B44" s="11"/>
      <c r="C44" s="11"/>
      <c r="D44" s="11"/>
      <c r="E44" s="11"/>
      <c r="F44" s="11"/>
      <c r="G44" s="11"/>
      <c r="H44" s="11"/>
      <c r="I44" s="11"/>
      <c r="J44" s="11"/>
      <c r="K44" s="9">
        <v>1963</v>
      </c>
      <c r="L44" s="10"/>
      <c r="M44" s="10"/>
      <c r="N44" s="10"/>
      <c r="O44" s="10"/>
    </row>
    <row r="45" spans="1:15" ht="12.75">
      <c r="A45">
        <v>1964</v>
      </c>
      <c r="B45" s="11">
        <v>9.65</v>
      </c>
      <c r="C45" s="11">
        <v>6.99</v>
      </c>
      <c r="D45" s="11">
        <v>3.23</v>
      </c>
      <c r="E45" s="11">
        <v>1.04</v>
      </c>
      <c r="F45" s="11">
        <v>2.67</v>
      </c>
      <c r="G45" s="11">
        <v>3.75</v>
      </c>
      <c r="H45" s="11">
        <v>2.19</v>
      </c>
      <c r="I45" s="11">
        <v>1.04</v>
      </c>
      <c r="J45" s="11"/>
      <c r="K45" s="9">
        <v>1964</v>
      </c>
      <c r="L45" s="10"/>
      <c r="M45" s="10"/>
      <c r="N45" s="10"/>
      <c r="O45" s="10"/>
    </row>
    <row r="46" spans="1:15" ht="12.75">
      <c r="A46">
        <v>1965</v>
      </c>
      <c r="B46" s="11">
        <v>10.92</v>
      </c>
      <c r="C46" s="11">
        <v>8.23</v>
      </c>
      <c r="D46" s="11">
        <v>3.93</v>
      </c>
      <c r="E46" s="11">
        <v>1.21</v>
      </c>
      <c r="F46" s="11">
        <v>2.69</v>
      </c>
      <c r="G46" s="11">
        <v>4.3</v>
      </c>
      <c r="H46" s="11">
        <v>2.71</v>
      </c>
      <c r="I46" s="11">
        <v>1.21</v>
      </c>
      <c r="J46" s="11"/>
      <c r="K46" s="9">
        <v>1965</v>
      </c>
      <c r="L46" s="10">
        <f t="shared" si="0"/>
        <v>10.6025</v>
      </c>
      <c r="M46" s="10">
        <f t="shared" si="1"/>
        <v>7.92</v>
      </c>
      <c r="N46" s="10">
        <f t="shared" si="2"/>
        <v>3.7550000000000003</v>
      </c>
      <c r="O46" s="10">
        <f t="shared" si="3"/>
        <v>1.1675</v>
      </c>
    </row>
    <row r="47" spans="1:15" ht="12.75">
      <c r="A47">
        <v>1966</v>
      </c>
      <c r="B47" s="11">
        <v>9.99</v>
      </c>
      <c r="C47" s="11">
        <v>7.57</v>
      </c>
      <c r="D47" s="11">
        <v>3.66</v>
      </c>
      <c r="E47" s="11">
        <v>1.16</v>
      </c>
      <c r="F47" s="11">
        <v>2.41</v>
      </c>
      <c r="G47" s="11">
        <v>3.91</v>
      </c>
      <c r="H47" s="11">
        <v>2.5</v>
      </c>
      <c r="I47" s="11">
        <v>1.16</v>
      </c>
      <c r="J47" s="11"/>
      <c r="K47" s="9">
        <v>1966</v>
      </c>
      <c r="L47" s="10">
        <f t="shared" si="0"/>
        <v>10.2225</v>
      </c>
      <c r="M47" s="10">
        <f t="shared" si="1"/>
        <v>7.735</v>
      </c>
      <c r="N47" s="10">
        <f t="shared" si="2"/>
        <v>3.7275</v>
      </c>
      <c r="O47" s="10">
        <f t="shared" si="3"/>
        <v>1.1724999999999999</v>
      </c>
    </row>
    <row r="48" spans="1:15" ht="12.75">
      <c r="A48">
        <v>1967</v>
      </c>
      <c r="B48" s="11">
        <v>10.01</v>
      </c>
      <c r="C48" s="11">
        <v>7.59</v>
      </c>
      <c r="D48" s="11">
        <v>3.51</v>
      </c>
      <c r="E48" s="11">
        <v>1.03</v>
      </c>
      <c r="F48" s="11">
        <v>2.42</v>
      </c>
      <c r="G48" s="11">
        <v>4.09</v>
      </c>
      <c r="H48" s="11">
        <v>2.48</v>
      </c>
      <c r="I48" s="11">
        <v>1.03</v>
      </c>
      <c r="J48" s="11"/>
      <c r="K48" s="9">
        <v>1967</v>
      </c>
      <c r="L48" s="10">
        <f t="shared" si="0"/>
        <v>10.005</v>
      </c>
      <c r="M48" s="10">
        <f t="shared" si="1"/>
        <v>7.585</v>
      </c>
      <c r="N48" s="10">
        <f t="shared" si="2"/>
        <v>3.5475</v>
      </c>
      <c r="O48" s="10">
        <f t="shared" si="3"/>
        <v>1.0625</v>
      </c>
    </row>
    <row r="49" spans="1:15" ht="12.75">
      <c r="A49">
        <v>1968</v>
      </c>
      <c r="B49" s="11">
        <v>9.95</v>
      </c>
      <c r="C49" s="11">
        <v>7.52</v>
      </c>
      <c r="D49" s="11">
        <v>3.48</v>
      </c>
      <c r="E49" s="11">
        <v>1.01</v>
      </c>
      <c r="F49" s="11">
        <v>2.43</v>
      </c>
      <c r="G49" s="11">
        <v>4.04</v>
      </c>
      <c r="H49" s="11">
        <v>2.47</v>
      </c>
      <c r="I49" s="11">
        <v>1.01</v>
      </c>
      <c r="J49" s="11"/>
      <c r="K49" s="9">
        <v>1968</v>
      </c>
      <c r="L49" s="10">
        <f t="shared" si="0"/>
        <v>9.965</v>
      </c>
      <c r="M49" s="10">
        <f t="shared" si="1"/>
        <v>7.5375</v>
      </c>
      <c r="N49" s="10">
        <f t="shared" si="2"/>
        <v>3.4875</v>
      </c>
      <c r="O49" s="10">
        <f t="shared" si="3"/>
        <v>1.0150000000000001</v>
      </c>
    </row>
    <row r="50" spans="1:15" ht="12.75">
      <c r="A50">
        <v>1969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/>
      <c r="K50" s="9">
        <v>1969</v>
      </c>
      <c r="L50" s="10">
        <f t="shared" si="0"/>
        <v>2.4875</v>
      </c>
      <c r="M50" s="10">
        <f t="shared" si="1"/>
        <v>1.88</v>
      </c>
      <c r="N50" s="10">
        <f t="shared" si="2"/>
        <v>0.87</v>
      </c>
      <c r="O50" s="10">
        <f t="shared" si="3"/>
        <v>0.2525</v>
      </c>
    </row>
    <row r="51" spans="1:15" ht="12.75">
      <c r="A51">
        <v>1970</v>
      </c>
      <c r="B51" s="11">
        <v>10.02</v>
      </c>
      <c r="C51" s="11">
        <v>7.74</v>
      </c>
      <c r="D51" s="11">
        <v>3.43</v>
      </c>
      <c r="E51" s="11">
        <v>1.03</v>
      </c>
      <c r="F51" s="11">
        <v>2.28</v>
      </c>
      <c r="G51" s="11">
        <v>4.31</v>
      </c>
      <c r="H51" s="11">
        <v>2.4</v>
      </c>
      <c r="I51" s="11">
        <v>1.03</v>
      </c>
      <c r="J51" s="11"/>
      <c r="K51" s="9">
        <v>1970</v>
      </c>
      <c r="L51" s="10">
        <f t="shared" si="0"/>
        <v>7.515</v>
      </c>
      <c r="M51" s="10">
        <f t="shared" si="1"/>
        <v>5.805</v>
      </c>
      <c r="N51" s="10">
        <f t="shared" si="2"/>
        <v>2.5725000000000002</v>
      </c>
      <c r="O51" s="10">
        <f t="shared" si="3"/>
        <v>0.7725</v>
      </c>
    </row>
    <row r="52" spans="1:15" ht="12.75">
      <c r="A52">
        <v>1971</v>
      </c>
      <c r="B52" s="11">
        <v>8.47</v>
      </c>
      <c r="C52" s="11">
        <v>6.31</v>
      </c>
      <c r="D52" s="11">
        <v>2.83</v>
      </c>
      <c r="E52" s="11">
        <v>0.88</v>
      </c>
      <c r="F52" s="11">
        <v>2.16</v>
      </c>
      <c r="G52" s="11">
        <v>3.48</v>
      </c>
      <c r="H52" s="11">
        <v>1.95</v>
      </c>
      <c r="I52" s="11">
        <v>0.88</v>
      </c>
      <c r="J52" s="11"/>
      <c r="K52" s="9">
        <v>1971</v>
      </c>
      <c r="L52" s="10">
        <f t="shared" si="0"/>
        <v>8.857500000000002</v>
      </c>
      <c r="M52" s="10">
        <f t="shared" si="1"/>
        <v>6.6675</v>
      </c>
      <c r="N52" s="10">
        <f t="shared" si="2"/>
        <v>2.98</v>
      </c>
      <c r="O52" s="10">
        <f t="shared" si="3"/>
        <v>0.9175</v>
      </c>
    </row>
    <row r="53" spans="1:15" ht="12.75">
      <c r="A53">
        <v>1972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/>
      <c r="K53" s="9">
        <v>1972</v>
      </c>
      <c r="L53" s="10">
        <f t="shared" si="0"/>
        <v>2.1175</v>
      </c>
      <c r="M53" s="10">
        <f t="shared" si="1"/>
        <v>1.5775</v>
      </c>
      <c r="N53" s="10">
        <f t="shared" si="2"/>
        <v>0.7075</v>
      </c>
      <c r="O53" s="10">
        <f t="shared" si="3"/>
        <v>0.22</v>
      </c>
    </row>
    <row r="54" spans="1:15" ht="12.75">
      <c r="A54">
        <v>1973</v>
      </c>
      <c r="B54" s="11">
        <v>7.02</v>
      </c>
      <c r="C54" s="11">
        <v>5.24</v>
      </c>
      <c r="D54" s="11">
        <v>2.22</v>
      </c>
      <c r="E54" s="11">
        <v>0.64</v>
      </c>
      <c r="F54" s="11">
        <v>1.78</v>
      </c>
      <c r="G54" s="11">
        <v>3.02</v>
      </c>
      <c r="H54" s="11">
        <v>1.58</v>
      </c>
      <c r="I54" s="11">
        <v>0.64</v>
      </c>
      <c r="J54" s="11"/>
      <c r="K54" s="9">
        <v>1973</v>
      </c>
      <c r="L54" s="10">
        <f t="shared" si="0"/>
        <v>5.265</v>
      </c>
      <c r="M54" s="10">
        <f t="shared" si="1"/>
        <v>3.93</v>
      </c>
      <c r="N54" s="10">
        <f t="shared" si="2"/>
        <v>1.665</v>
      </c>
      <c r="O54" s="10">
        <f t="shared" si="3"/>
        <v>0.48</v>
      </c>
    </row>
    <row r="55" spans="1:15" ht="12.75">
      <c r="A55">
        <v>1974</v>
      </c>
      <c r="B55" s="11">
        <v>6.65</v>
      </c>
      <c r="C55" s="11">
        <v>4.77</v>
      </c>
      <c r="D55" s="11">
        <v>2.01</v>
      </c>
      <c r="E55" s="11">
        <v>0.54</v>
      </c>
      <c r="F55" s="11">
        <v>1.88</v>
      </c>
      <c r="G55" s="11">
        <v>2.76</v>
      </c>
      <c r="H55" s="11">
        <v>1.47</v>
      </c>
      <c r="I55" s="11">
        <v>0.54</v>
      </c>
      <c r="J55" s="11"/>
      <c r="K55" s="9">
        <v>1974</v>
      </c>
      <c r="L55" s="10">
        <f t="shared" si="0"/>
        <v>6.742500000000001</v>
      </c>
      <c r="M55" s="10">
        <f t="shared" si="1"/>
        <v>4.887499999999999</v>
      </c>
      <c r="N55" s="10">
        <f t="shared" si="2"/>
        <v>2.0625</v>
      </c>
      <c r="O55" s="10">
        <f t="shared" si="3"/>
        <v>0.5650000000000001</v>
      </c>
    </row>
    <row r="56" spans="1:15" ht="12.75">
      <c r="A56">
        <v>1975</v>
      </c>
      <c r="B56" s="11">
        <v>7.24</v>
      </c>
      <c r="C56" s="11">
        <v>5.3</v>
      </c>
      <c r="D56" s="11">
        <v>2.25</v>
      </c>
      <c r="E56" s="11">
        <v>0.62</v>
      </c>
      <c r="F56" s="11">
        <v>1.94</v>
      </c>
      <c r="G56" s="11">
        <v>3.05</v>
      </c>
      <c r="H56" s="11">
        <v>1.63</v>
      </c>
      <c r="I56" s="11">
        <v>0.62</v>
      </c>
      <c r="J56" s="11"/>
      <c r="K56" s="9">
        <v>1975</v>
      </c>
      <c r="L56" s="10">
        <f t="shared" si="0"/>
        <v>7.092499999999999</v>
      </c>
      <c r="M56" s="10">
        <f t="shared" si="1"/>
        <v>5.1674999999999995</v>
      </c>
      <c r="N56" s="10">
        <f t="shared" si="2"/>
        <v>2.19</v>
      </c>
      <c r="O56" s="10">
        <f t="shared" si="3"/>
        <v>0.6</v>
      </c>
    </row>
    <row r="57" spans="1:15" ht="12.75">
      <c r="A57">
        <v>1976</v>
      </c>
      <c r="B57" s="11">
        <v>7.27</v>
      </c>
      <c r="C57" s="11">
        <v>5.19</v>
      </c>
      <c r="D57" s="11">
        <v>2.16</v>
      </c>
      <c r="E57" s="11">
        <v>0.62</v>
      </c>
      <c r="F57" s="11">
        <v>2.07</v>
      </c>
      <c r="G57" s="11">
        <v>3.03</v>
      </c>
      <c r="H57" s="11">
        <v>1.55</v>
      </c>
      <c r="I57" s="11">
        <v>0.62</v>
      </c>
      <c r="J57" s="11"/>
      <c r="K57" s="9">
        <v>1976</v>
      </c>
      <c r="L57" s="10">
        <f t="shared" si="0"/>
        <v>7.262499999999999</v>
      </c>
      <c r="M57" s="10">
        <f t="shared" si="1"/>
        <v>5.2175</v>
      </c>
      <c r="N57" s="10">
        <f t="shared" si="2"/>
        <v>2.1825</v>
      </c>
      <c r="O57" s="10">
        <f t="shared" si="3"/>
        <v>0.62</v>
      </c>
    </row>
    <row r="58" spans="1:15" ht="12.75">
      <c r="A58">
        <v>1977</v>
      </c>
      <c r="B58" s="11">
        <v>6.18</v>
      </c>
      <c r="C58" s="11">
        <v>4.55</v>
      </c>
      <c r="D58" s="11">
        <v>1.9</v>
      </c>
      <c r="E58" s="11">
        <v>0.51</v>
      </c>
      <c r="F58" s="11">
        <v>1.63</v>
      </c>
      <c r="G58" s="11">
        <v>2.65</v>
      </c>
      <c r="H58" s="11">
        <v>1.38</v>
      </c>
      <c r="I58" s="11">
        <v>0.51</v>
      </c>
      <c r="J58" s="11"/>
      <c r="K58" s="9">
        <v>1977</v>
      </c>
      <c r="L58" s="10">
        <f t="shared" si="0"/>
        <v>6.4525</v>
      </c>
      <c r="M58" s="10">
        <f t="shared" si="1"/>
        <v>4.71</v>
      </c>
      <c r="N58" s="10">
        <f t="shared" si="2"/>
        <v>1.9649999999999999</v>
      </c>
      <c r="O58" s="10">
        <f t="shared" si="3"/>
        <v>0.5375</v>
      </c>
    </row>
    <row r="59" spans="1:15" ht="12.75">
      <c r="A59">
        <v>1978</v>
      </c>
      <c r="B59" s="11">
        <v>6.05</v>
      </c>
      <c r="C59" s="11">
        <v>4.33</v>
      </c>
      <c r="D59" s="11">
        <v>1.81</v>
      </c>
      <c r="E59" s="11">
        <v>0.51</v>
      </c>
      <c r="F59" s="11">
        <v>1.72</v>
      </c>
      <c r="G59" s="11">
        <v>2.52</v>
      </c>
      <c r="H59" s="11">
        <v>1.29</v>
      </c>
      <c r="I59" s="11">
        <v>0.51</v>
      </c>
      <c r="J59" s="11"/>
      <c r="K59" s="9">
        <v>1978</v>
      </c>
      <c r="L59" s="10">
        <f t="shared" si="0"/>
        <v>6.0825</v>
      </c>
      <c r="M59" s="10">
        <f t="shared" si="1"/>
        <v>4.385</v>
      </c>
      <c r="N59" s="10">
        <f t="shared" si="2"/>
        <v>1.8325</v>
      </c>
      <c r="O59" s="10">
        <f t="shared" si="3"/>
        <v>0.51</v>
      </c>
    </row>
    <row r="60" spans="1:15" ht="12.75">
      <c r="A60">
        <v>1979</v>
      </c>
      <c r="B60" s="11">
        <v>5.61</v>
      </c>
      <c r="C60" s="11">
        <v>3.9</v>
      </c>
      <c r="D60" s="11">
        <v>1.66</v>
      </c>
      <c r="E60" s="11">
        <v>0.46</v>
      </c>
      <c r="F60" s="11">
        <v>1.71</v>
      </c>
      <c r="G60" s="11">
        <v>2.24</v>
      </c>
      <c r="H60" s="11">
        <v>1.2</v>
      </c>
      <c r="I60" s="11">
        <v>0.46</v>
      </c>
      <c r="J60" s="11"/>
      <c r="K60" s="9">
        <v>1979</v>
      </c>
      <c r="L60" s="10">
        <f t="shared" si="0"/>
        <v>5.720000000000001</v>
      </c>
      <c r="M60" s="10">
        <f t="shared" si="1"/>
        <v>4.0075</v>
      </c>
      <c r="N60" s="10">
        <f t="shared" si="2"/>
        <v>1.6974999999999998</v>
      </c>
      <c r="O60" s="10">
        <f t="shared" si="3"/>
        <v>0.47250000000000003</v>
      </c>
    </row>
    <row r="61" spans="1:15" ht="12.75">
      <c r="A61">
        <v>1980</v>
      </c>
      <c r="B61" s="11">
        <v>4.78</v>
      </c>
      <c r="C61" s="11">
        <v>3.3</v>
      </c>
      <c r="D61" s="11">
        <v>1.39</v>
      </c>
      <c r="E61" s="11">
        <v>0.4</v>
      </c>
      <c r="F61" s="11">
        <v>1.48</v>
      </c>
      <c r="G61" s="11">
        <v>1.91</v>
      </c>
      <c r="H61" s="11">
        <v>1</v>
      </c>
      <c r="I61" s="11">
        <v>0.4</v>
      </c>
      <c r="J61" s="11"/>
      <c r="K61" s="9">
        <v>1980</v>
      </c>
      <c r="L61" s="10">
        <f t="shared" si="0"/>
        <v>4.9875</v>
      </c>
      <c r="M61" s="10">
        <f t="shared" si="1"/>
        <v>3.4499999999999997</v>
      </c>
      <c r="N61" s="10">
        <f t="shared" si="2"/>
        <v>1.4575</v>
      </c>
      <c r="O61" s="10">
        <f t="shared" si="3"/>
        <v>0.41500000000000004</v>
      </c>
    </row>
    <row r="62" spans="1:15" ht="12.75">
      <c r="A62">
        <v>1981</v>
      </c>
      <c r="B62" s="11">
        <v>4.39</v>
      </c>
      <c r="C62" s="11">
        <v>3</v>
      </c>
      <c r="D62" s="11">
        <v>1.21</v>
      </c>
      <c r="E62" s="11">
        <v>0.3</v>
      </c>
      <c r="F62" s="11">
        <v>1.39</v>
      </c>
      <c r="G62" s="11">
        <v>1.79</v>
      </c>
      <c r="H62" s="11">
        <v>0.91</v>
      </c>
      <c r="I62" s="11">
        <v>0.3</v>
      </c>
      <c r="J62" s="11"/>
      <c r="K62" s="9">
        <v>1981</v>
      </c>
      <c r="L62" s="10">
        <f t="shared" si="0"/>
        <v>4.4875</v>
      </c>
      <c r="M62" s="10">
        <f t="shared" si="1"/>
        <v>3.075</v>
      </c>
      <c r="N62" s="10">
        <f t="shared" si="2"/>
        <v>1.255</v>
      </c>
      <c r="O62" s="10">
        <f t="shared" si="3"/>
        <v>0.32499999999999996</v>
      </c>
    </row>
    <row r="63" spans="1:15" ht="12.75">
      <c r="A63">
        <v>1982</v>
      </c>
      <c r="B63" s="11">
        <v>4.51</v>
      </c>
      <c r="C63" s="11">
        <v>3.13</v>
      </c>
      <c r="D63" s="11">
        <v>1.33</v>
      </c>
      <c r="E63" s="11">
        <v>0.34</v>
      </c>
      <c r="F63" s="11">
        <v>1.38</v>
      </c>
      <c r="G63" s="11">
        <v>1.79</v>
      </c>
      <c r="H63" s="11">
        <v>0.99</v>
      </c>
      <c r="I63" s="11">
        <v>0.34</v>
      </c>
      <c r="J63" s="11"/>
      <c r="K63" s="9">
        <v>1982</v>
      </c>
      <c r="L63" s="10">
        <f t="shared" si="0"/>
        <v>4.4799999999999995</v>
      </c>
      <c r="M63" s="10">
        <f t="shared" si="1"/>
        <v>3.0975</v>
      </c>
      <c r="N63" s="10">
        <f t="shared" si="2"/>
        <v>1.3</v>
      </c>
      <c r="O63" s="10">
        <f t="shared" si="3"/>
        <v>0.33</v>
      </c>
    </row>
    <row r="64" spans="1:15" ht="12.75">
      <c r="A64">
        <v>1983</v>
      </c>
      <c r="B64" s="11">
        <v>6.46</v>
      </c>
      <c r="C64" s="11">
        <v>4.35</v>
      </c>
      <c r="D64" s="11">
        <v>1.83</v>
      </c>
      <c r="E64" s="11">
        <v>0.48</v>
      </c>
      <c r="F64" s="11">
        <v>2.11</v>
      </c>
      <c r="G64" s="11">
        <v>2.51</v>
      </c>
      <c r="H64" s="11">
        <v>1.35</v>
      </c>
      <c r="I64" s="11">
        <v>0.48</v>
      </c>
      <c r="J64" s="11"/>
      <c r="K64" s="9">
        <v>1983</v>
      </c>
      <c r="L64" s="10">
        <f t="shared" si="0"/>
        <v>5.9725</v>
      </c>
      <c r="M64" s="10">
        <f t="shared" si="1"/>
        <v>4.045</v>
      </c>
      <c r="N64" s="10">
        <f t="shared" si="2"/>
        <v>1.705</v>
      </c>
      <c r="O64" s="10">
        <f t="shared" si="3"/>
        <v>0.445</v>
      </c>
    </row>
    <row r="65" spans="1:15" ht="12.75">
      <c r="A65">
        <v>1984</v>
      </c>
      <c r="B65" s="11">
        <v>6.39</v>
      </c>
      <c r="C65" s="11">
        <v>4.48</v>
      </c>
      <c r="D65" s="11">
        <v>1.88</v>
      </c>
      <c r="E65" s="11">
        <v>0.5</v>
      </c>
      <c r="F65" s="11">
        <v>1.91</v>
      </c>
      <c r="G65" s="11">
        <v>2.59</v>
      </c>
      <c r="H65" s="11">
        <v>1.38</v>
      </c>
      <c r="I65" s="11">
        <v>0.5</v>
      </c>
      <c r="J65" s="11"/>
      <c r="K65" s="9">
        <v>1984</v>
      </c>
      <c r="L65" s="10">
        <f t="shared" si="0"/>
        <v>6.4075</v>
      </c>
      <c r="M65" s="10">
        <f t="shared" si="1"/>
        <v>4.4475</v>
      </c>
      <c r="N65" s="10">
        <f t="shared" si="2"/>
        <v>1.8675</v>
      </c>
      <c r="O65" s="10">
        <f t="shared" si="3"/>
        <v>0.495</v>
      </c>
    </row>
    <row r="66" spans="1:15" ht="12.75">
      <c r="A66">
        <v>1985</v>
      </c>
      <c r="B66" s="11">
        <v>8.24</v>
      </c>
      <c r="C66" s="11">
        <v>5.98</v>
      </c>
      <c r="D66" s="11">
        <v>2.45</v>
      </c>
      <c r="E66" s="11">
        <v>0.66</v>
      </c>
      <c r="F66" s="11">
        <v>2.26</v>
      </c>
      <c r="G66" s="11">
        <v>3.54</v>
      </c>
      <c r="H66" s="11">
        <v>1.79</v>
      </c>
      <c r="I66" s="11">
        <v>0.66</v>
      </c>
      <c r="J66" s="11"/>
      <c r="K66" s="9">
        <v>1985</v>
      </c>
      <c r="L66" s="10">
        <f t="shared" si="0"/>
        <v>7.7775</v>
      </c>
      <c r="M66" s="10">
        <f t="shared" si="1"/>
        <v>5.605</v>
      </c>
      <c r="N66" s="10">
        <f t="shared" si="2"/>
        <v>2.3075</v>
      </c>
      <c r="O66" s="10">
        <f t="shared" si="3"/>
        <v>0.62</v>
      </c>
    </row>
    <row r="67" spans="1:15" ht="12.75">
      <c r="A67">
        <v>1986</v>
      </c>
      <c r="B67" s="11">
        <v>8.64</v>
      </c>
      <c r="C67" s="11">
        <v>6.43</v>
      </c>
      <c r="D67" s="11">
        <v>2.61</v>
      </c>
      <c r="E67" s="11">
        <v>0.7</v>
      </c>
      <c r="F67" s="11">
        <v>2.21</v>
      </c>
      <c r="G67" s="11">
        <v>3.82</v>
      </c>
      <c r="H67" s="11">
        <v>1.91</v>
      </c>
      <c r="I67" s="11">
        <v>0.7</v>
      </c>
      <c r="J67" s="11"/>
      <c r="K67" s="9">
        <v>1986</v>
      </c>
      <c r="L67" s="10">
        <f t="shared" si="0"/>
        <v>8.540000000000001</v>
      </c>
      <c r="M67" s="10">
        <f t="shared" si="1"/>
        <v>6.3175</v>
      </c>
      <c r="N67" s="10">
        <f t="shared" si="2"/>
        <v>2.5700000000000003</v>
      </c>
      <c r="O67" s="10">
        <f t="shared" si="3"/>
        <v>0.69</v>
      </c>
    </row>
    <row r="68" spans="1:15" ht="12.75">
      <c r="A68">
        <v>1987</v>
      </c>
      <c r="B68" s="11">
        <v>8.12</v>
      </c>
      <c r="C68" s="11">
        <v>6.13</v>
      </c>
      <c r="D68" s="11">
        <v>2.51</v>
      </c>
      <c r="E68" s="11">
        <v>0.63</v>
      </c>
      <c r="F68" s="11">
        <v>2</v>
      </c>
      <c r="G68" s="11">
        <v>3.62</v>
      </c>
      <c r="H68" s="11">
        <v>1.88</v>
      </c>
      <c r="I68" s="11">
        <v>0.63</v>
      </c>
      <c r="J68" s="11"/>
      <c r="K68" s="9">
        <v>1987</v>
      </c>
      <c r="L68" s="10">
        <f t="shared" si="0"/>
        <v>8.25</v>
      </c>
      <c r="M68" s="10">
        <f t="shared" si="1"/>
        <v>6.205</v>
      </c>
      <c r="N68" s="10">
        <f t="shared" si="2"/>
        <v>2.5349999999999997</v>
      </c>
      <c r="O68" s="10">
        <f t="shared" si="3"/>
        <v>0.6475</v>
      </c>
    </row>
    <row r="69" spans="1:15" ht="12.75">
      <c r="A69">
        <v>1988</v>
      </c>
      <c r="B69" s="11">
        <v>8.52</v>
      </c>
      <c r="C69" s="11">
        <v>6.38</v>
      </c>
      <c r="D69" s="11">
        <v>2.71</v>
      </c>
      <c r="E69" s="11">
        <v>0.83</v>
      </c>
      <c r="F69" s="11">
        <v>2.14</v>
      </c>
      <c r="G69" s="11">
        <v>3.67</v>
      </c>
      <c r="H69" s="11">
        <v>1.88</v>
      </c>
      <c r="I69" s="11">
        <v>0.83</v>
      </c>
      <c r="J69" s="11"/>
      <c r="K69" s="9">
        <v>1988</v>
      </c>
      <c r="L69" s="10">
        <f aca="true" t="shared" si="4" ref="L69:L80">0.25*B68+0.75*B69</f>
        <v>8.42</v>
      </c>
      <c r="M69" s="10">
        <f aca="true" t="shared" si="5" ref="M69:M80">0.25*C68+0.75*C69</f>
        <v>6.3175</v>
      </c>
      <c r="N69" s="10">
        <f aca="true" t="shared" si="6" ref="N69:N80">0.25*D68+0.75*D69</f>
        <v>2.6599999999999997</v>
      </c>
      <c r="O69" s="10">
        <f aca="true" t="shared" si="7" ref="O69:O80">0.25*E68+0.75*E69</f>
        <v>0.7799999999999999</v>
      </c>
    </row>
    <row r="70" spans="1:15" ht="12.75">
      <c r="A70">
        <v>1989</v>
      </c>
      <c r="B70" s="11">
        <v>8.19</v>
      </c>
      <c r="C70" s="11">
        <v>6.17</v>
      </c>
      <c r="D70" s="11">
        <v>2.38</v>
      </c>
      <c r="E70" s="11">
        <v>0.78</v>
      </c>
      <c r="F70" s="11">
        <v>2.02</v>
      </c>
      <c r="G70" s="11">
        <v>3.79</v>
      </c>
      <c r="H70" s="11">
        <v>1.6</v>
      </c>
      <c r="I70" s="11">
        <v>0.78</v>
      </c>
      <c r="J70" s="11"/>
      <c r="K70" s="9">
        <v>1989</v>
      </c>
      <c r="L70" s="10">
        <f t="shared" si="4"/>
        <v>8.2725</v>
      </c>
      <c r="M70" s="10">
        <f t="shared" si="5"/>
        <v>6.222499999999999</v>
      </c>
      <c r="N70" s="10">
        <f t="shared" si="6"/>
        <v>2.4625</v>
      </c>
      <c r="O70" s="10">
        <f t="shared" si="7"/>
        <v>0.7925</v>
      </c>
    </row>
    <row r="71" spans="1:15" ht="12.75">
      <c r="A71">
        <v>1990</v>
      </c>
      <c r="B71" s="11">
        <v>7.42</v>
      </c>
      <c r="C71" s="11">
        <v>5.16</v>
      </c>
      <c r="D71" s="11">
        <v>1.84</v>
      </c>
      <c r="E71" s="11">
        <v>0.64</v>
      </c>
      <c r="F71" s="11">
        <v>2.26</v>
      </c>
      <c r="G71" s="11">
        <v>3.33</v>
      </c>
      <c r="H71" s="11">
        <v>1.2</v>
      </c>
      <c r="I71" s="11">
        <v>0.64</v>
      </c>
      <c r="J71" s="11"/>
      <c r="K71" s="9">
        <v>1990</v>
      </c>
      <c r="L71" s="10">
        <f t="shared" si="4"/>
        <v>7.612499999999999</v>
      </c>
      <c r="M71" s="10">
        <f t="shared" si="5"/>
        <v>5.4125</v>
      </c>
      <c r="N71" s="10">
        <f t="shared" si="6"/>
        <v>1.975</v>
      </c>
      <c r="O71" s="10">
        <f t="shared" si="7"/>
        <v>0.675</v>
      </c>
    </row>
    <row r="72" spans="1:15" ht="12.75">
      <c r="A72">
        <v>1991</v>
      </c>
      <c r="B72" s="11">
        <v>7.12</v>
      </c>
      <c r="C72" s="11">
        <v>4.85</v>
      </c>
      <c r="D72" s="11">
        <v>1.76</v>
      </c>
      <c r="E72" s="11">
        <v>0.57</v>
      </c>
      <c r="F72" s="11">
        <v>2.27</v>
      </c>
      <c r="G72" s="11">
        <v>3.09</v>
      </c>
      <c r="H72" s="11">
        <v>1.19</v>
      </c>
      <c r="I72" s="11">
        <v>0.57</v>
      </c>
      <c r="J72" s="11"/>
      <c r="K72" s="9">
        <v>1991</v>
      </c>
      <c r="L72" s="10">
        <f t="shared" si="4"/>
        <v>7.195</v>
      </c>
      <c r="M72" s="10">
        <f t="shared" si="5"/>
        <v>4.9275</v>
      </c>
      <c r="N72" s="10">
        <f t="shared" si="6"/>
        <v>1.78</v>
      </c>
      <c r="O72" s="10">
        <f t="shared" si="7"/>
        <v>0.5875</v>
      </c>
    </row>
    <row r="73" spans="1:15" ht="12.75">
      <c r="A73">
        <v>1992</v>
      </c>
      <c r="B73" s="11">
        <v>6.96</v>
      </c>
      <c r="C73" s="11">
        <v>4.81</v>
      </c>
      <c r="D73" s="11">
        <v>1.91</v>
      </c>
      <c r="E73" s="11">
        <v>0.59</v>
      </c>
      <c r="F73" s="11">
        <v>2.16</v>
      </c>
      <c r="G73" s="11">
        <v>2.89</v>
      </c>
      <c r="H73" s="11">
        <v>1.32</v>
      </c>
      <c r="I73" s="11">
        <v>0.59</v>
      </c>
      <c r="J73" s="11"/>
      <c r="K73" s="9">
        <v>1992</v>
      </c>
      <c r="L73" s="10">
        <f t="shared" si="4"/>
        <v>7</v>
      </c>
      <c r="M73" s="10">
        <f t="shared" si="5"/>
        <v>4.82</v>
      </c>
      <c r="N73" s="10">
        <f t="shared" si="6"/>
        <v>1.8724999999999998</v>
      </c>
      <c r="O73" s="10">
        <f t="shared" si="7"/>
        <v>0.585</v>
      </c>
    </row>
    <row r="74" spans="1:15" ht="12.75">
      <c r="A74">
        <v>1993</v>
      </c>
      <c r="B74" s="11">
        <v>8.53</v>
      </c>
      <c r="C74" s="11">
        <v>6.02</v>
      </c>
      <c r="D74" s="11">
        <v>2.86</v>
      </c>
      <c r="E74" s="11">
        <v>1.15</v>
      </c>
      <c r="F74" s="11">
        <v>2.51</v>
      </c>
      <c r="G74" s="11">
        <v>3.16</v>
      </c>
      <c r="H74" s="11">
        <v>1.71</v>
      </c>
      <c r="I74" s="11">
        <v>1.15</v>
      </c>
      <c r="J74" s="11"/>
      <c r="K74" s="9">
        <v>1993</v>
      </c>
      <c r="L74" s="10">
        <f t="shared" si="4"/>
        <v>8.1375</v>
      </c>
      <c r="M74" s="10">
        <f t="shared" si="5"/>
        <v>5.717499999999999</v>
      </c>
      <c r="N74" s="10">
        <f t="shared" si="6"/>
        <v>2.6225</v>
      </c>
      <c r="O74" s="10">
        <f t="shared" si="7"/>
        <v>1.01</v>
      </c>
    </row>
    <row r="75" spans="1:15" ht="12.75">
      <c r="A75">
        <v>1994</v>
      </c>
      <c r="B75" s="11">
        <v>8.09</v>
      </c>
      <c r="C75" s="11">
        <v>5.82</v>
      </c>
      <c r="D75" s="11">
        <v>2.61</v>
      </c>
      <c r="E75" s="11">
        <v>1.07</v>
      </c>
      <c r="F75" s="11">
        <v>2.28</v>
      </c>
      <c r="G75" s="11">
        <v>3.2</v>
      </c>
      <c r="H75" s="11">
        <v>1.55</v>
      </c>
      <c r="I75" s="11">
        <v>1.07</v>
      </c>
      <c r="J75" s="11"/>
      <c r="K75" s="9">
        <v>1994</v>
      </c>
      <c r="L75" s="10">
        <f t="shared" si="4"/>
        <v>8.2</v>
      </c>
      <c r="M75" s="10">
        <f t="shared" si="5"/>
        <v>5.87</v>
      </c>
      <c r="N75" s="10">
        <f t="shared" si="6"/>
        <v>2.6725</v>
      </c>
      <c r="O75" s="10">
        <f t="shared" si="7"/>
        <v>1.0899999999999999</v>
      </c>
    </row>
    <row r="76" spans="1:15" ht="12.75">
      <c r="A76">
        <v>1995</v>
      </c>
      <c r="B76" s="11">
        <v>8.67</v>
      </c>
      <c r="C76" s="11">
        <v>6.61</v>
      </c>
      <c r="D76" s="11">
        <v>3.52</v>
      </c>
      <c r="E76" s="11">
        <v>2.05</v>
      </c>
      <c r="F76" s="11">
        <v>2.06</v>
      </c>
      <c r="G76" s="11">
        <v>3.09</v>
      </c>
      <c r="H76" s="11">
        <v>1.47</v>
      </c>
      <c r="I76" s="11">
        <v>2.05</v>
      </c>
      <c r="J76" s="11"/>
      <c r="K76" s="9">
        <v>1995</v>
      </c>
      <c r="L76" s="10">
        <f t="shared" si="4"/>
        <v>8.524999999999999</v>
      </c>
      <c r="M76" s="10">
        <f t="shared" si="5"/>
        <v>6.4125000000000005</v>
      </c>
      <c r="N76" s="10">
        <f t="shared" si="6"/>
        <v>3.2925</v>
      </c>
      <c r="O76" s="10">
        <f t="shared" si="7"/>
        <v>1.805</v>
      </c>
    </row>
    <row r="77" spans="1:15" ht="12.75">
      <c r="A77">
        <v>1996</v>
      </c>
      <c r="B77" s="11">
        <v>8.72</v>
      </c>
      <c r="C77" s="11">
        <v>6.47</v>
      </c>
      <c r="D77" s="11">
        <v>3.08</v>
      </c>
      <c r="E77" s="11">
        <v>1.54</v>
      </c>
      <c r="F77" s="11">
        <v>2.26</v>
      </c>
      <c r="G77" s="11">
        <v>3.39</v>
      </c>
      <c r="H77" s="11">
        <v>1.54</v>
      </c>
      <c r="I77" s="11">
        <v>1.54</v>
      </c>
      <c r="J77" s="11"/>
      <c r="K77" s="9">
        <v>1996</v>
      </c>
      <c r="L77" s="10">
        <f t="shared" si="4"/>
        <v>8.707500000000001</v>
      </c>
      <c r="M77" s="10">
        <f t="shared" si="5"/>
        <v>6.505</v>
      </c>
      <c r="N77" s="10">
        <f t="shared" si="6"/>
        <v>3.19</v>
      </c>
      <c r="O77" s="10">
        <f t="shared" si="7"/>
        <v>1.6675</v>
      </c>
    </row>
    <row r="78" spans="1:15" ht="12.75">
      <c r="A78">
        <v>1997</v>
      </c>
      <c r="B78" s="11">
        <v>10.7</v>
      </c>
      <c r="C78" s="11">
        <v>8.4</v>
      </c>
      <c r="D78" s="11">
        <v>4.36</v>
      </c>
      <c r="E78" s="11">
        <v>1.88</v>
      </c>
      <c r="F78" s="11">
        <v>2.3</v>
      </c>
      <c r="G78" s="11">
        <v>4.04</v>
      </c>
      <c r="H78" s="11">
        <v>2.48</v>
      </c>
      <c r="I78" s="11">
        <v>1.88</v>
      </c>
      <c r="J78" s="11"/>
      <c r="K78" s="9">
        <v>1997</v>
      </c>
      <c r="L78" s="10">
        <f t="shared" si="4"/>
        <v>10.204999999999998</v>
      </c>
      <c r="M78" s="10">
        <f t="shared" si="5"/>
        <v>7.9175</v>
      </c>
      <c r="N78" s="10">
        <f t="shared" si="6"/>
        <v>4.040000000000001</v>
      </c>
      <c r="O78" s="10">
        <f t="shared" si="7"/>
        <v>1.795</v>
      </c>
    </row>
    <row r="79" spans="1:15" ht="12.75">
      <c r="A79">
        <v>1998</v>
      </c>
      <c r="B79" s="11">
        <v>8.95</v>
      </c>
      <c r="C79" s="11">
        <v>7.02</v>
      </c>
      <c r="D79" s="11">
        <v>3.64</v>
      </c>
      <c r="E79" s="11">
        <v>1.57</v>
      </c>
      <c r="F79" s="11">
        <v>1.93</v>
      </c>
      <c r="G79" s="11">
        <v>3.38</v>
      </c>
      <c r="H79" s="11">
        <v>2.07</v>
      </c>
      <c r="I79" s="11">
        <v>1.57</v>
      </c>
      <c r="J79" s="11"/>
      <c r="K79" s="9">
        <v>1998</v>
      </c>
      <c r="L79" s="10">
        <f t="shared" si="4"/>
        <v>9.3875</v>
      </c>
      <c r="M79" s="10">
        <f t="shared" si="5"/>
        <v>7.365</v>
      </c>
      <c r="N79" s="10">
        <f t="shared" si="6"/>
        <v>3.8200000000000003</v>
      </c>
      <c r="O79" s="10">
        <f t="shared" si="7"/>
        <v>1.6475</v>
      </c>
    </row>
    <row r="80" spans="1:15" ht="12.75">
      <c r="A80">
        <v>1999</v>
      </c>
      <c r="B80" s="11">
        <v>8.95</v>
      </c>
      <c r="C80" s="11">
        <v>7.02</v>
      </c>
      <c r="D80" s="11">
        <v>3.64</v>
      </c>
      <c r="E80" s="11">
        <v>1.57</v>
      </c>
      <c r="F80" s="11">
        <v>1.93</v>
      </c>
      <c r="G80" s="11">
        <v>3.38</v>
      </c>
      <c r="H80" s="11">
        <v>2.07</v>
      </c>
      <c r="I80" s="11">
        <v>1.57</v>
      </c>
      <c r="J80" s="11"/>
      <c r="K80" s="9">
        <v>1999</v>
      </c>
      <c r="L80" s="10">
        <f t="shared" si="4"/>
        <v>8.95</v>
      </c>
      <c r="M80" s="10">
        <f t="shared" si="5"/>
        <v>7.02</v>
      </c>
      <c r="N80" s="10">
        <f t="shared" si="6"/>
        <v>3.64</v>
      </c>
      <c r="O80" s="10">
        <f t="shared" si="7"/>
        <v>1.57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9"/>
  <sheetViews>
    <sheetView zoomScale="75" zoomScaleNormal="75" zoomScalePageLayoutView="0" workbookViewId="0" topLeftCell="A1">
      <selection activeCell="A2" sqref="A2:K2"/>
    </sheetView>
  </sheetViews>
  <sheetFormatPr defaultColWidth="8.57421875" defaultRowHeight="13.5" customHeight="1"/>
  <cols>
    <col min="1" max="6" width="8.57421875" style="21" customWidth="1"/>
    <col min="7" max="7" width="6.8515625" style="21" customWidth="1"/>
    <col min="8" max="9" width="8.57421875" style="21" customWidth="1"/>
    <col min="10" max="10" width="9.8515625" style="21" customWidth="1"/>
    <col min="11" max="12" width="10.28125" style="21" customWidth="1"/>
    <col min="13" max="16384" width="8.57421875" style="21" customWidth="1"/>
  </cols>
  <sheetData>
    <row r="1" spans="1:11" ht="23.25" customHeight="1">
      <c r="A1" s="35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13.5" customHeight="1">
      <c r="A2" s="37"/>
      <c r="B2" s="38"/>
      <c r="C2" s="38"/>
      <c r="D2" s="38"/>
      <c r="E2" s="38"/>
      <c r="F2" s="38"/>
      <c r="G2" s="39"/>
      <c r="H2" s="39"/>
      <c r="I2" s="39"/>
      <c r="J2" s="39"/>
      <c r="K2" s="39"/>
      <c r="L2" s="22"/>
    </row>
    <row r="3" spans="2:12" ht="13.5" customHeight="1">
      <c r="B3" s="23" t="s">
        <v>1</v>
      </c>
      <c r="C3" s="23" t="s">
        <v>2</v>
      </c>
      <c r="D3" s="23" t="s">
        <v>3</v>
      </c>
      <c r="E3" s="23" t="s">
        <v>4</v>
      </c>
      <c r="F3" s="23" t="s">
        <v>6</v>
      </c>
      <c r="H3" s="23" t="s">
        <v>50</v>
      </c>
      <c r="I3" s="23" t="s">
        <v>51</v>
      </c>
      <c r="J3" s="23" t="s">
        <v>52</v>
      </c>
      <c r="K3" s="23" t="s">
        <v>53</v>
      </c>
      <c r="L3" s="23" t="s">
        <v>6</v>
      </c>
    </row>
    <row r="4" spans="1:12" ht="13.5" customHeight="1">
      <c r="A4" s="24"/>
      <c r="B4" s="25" t="s">
        <v>54</v>
      </c>
      <c r="C4" s="25" t="s">
        <v>55</v>
      </c>
      <c r="D4" s="25" t="s">
        <v>56</v>
      </c>
      <c r="E4" s="25" t="s">
        <v>57</v>
      </c>
      <c r="F4" s="25" t="s">
        <v>58</v>
      </c>
      <c r="G4" s="22"/>
      <c r="H4" s="25" t="s">
        <v>59</v>
      </c>
      <c r="I4" s="25" t="s">
        <v>60</v>
      </c>
      <c r="J4" s="25" t="s">
        <v>61</v>
      </c>
      <c r="K4" s="25" t="s">
        <v>62</v>
      </c>
      <c r="L4" s="25" t="s">
        <v>63</v>
      </c>
    </row>
    <row r="5" spans="1:12" ht="13.5" customHeight="1">
      <c r="A5" s="26" t="s">
        <v>64</v>
      </c>
      <c r="B5" s="27"/>
      <c r="C5" s="27">
        <f>100*'[1]data-fig-inc'!H5</f>
        <v>19.105</v>
      </c>
      <c r="D5" s="27">
        <f>100*'[1]data-fig-inc'!I5</f>
        <v>14.17</v>
      </c>
      <c r="E5" s="27">
        <f>100*'[1]data-fig-inc'!J5</f>
        <v>7.21</v>
      </c>
      <c r="F5" s="27">
        <f>100*'[1]data-fig-inc'!L5</f>
        <v>2.973</v>
      </c>
      <c r="H5" s="27"/>
      <c r="I5" s="27">
        <f>C5-D5</f>
        <v>4.9350000000000005</v>
      </c>
      <c r="J5" s="27">
        <f>D5-E5</f>
        <v>6.96</v>
      </c>
      <c r="K5" s="27">
        <f>E5-F5</f>
        <v>4.237</v>
      </c>
      <c r="L5" s="27">
        <f>F5</f>
        <v>2.973</v>
      </c>
    </row>
    <row r="6" spans="1:12" ht="13.5" customHeight="1">
      <c r="A6" s="26" t="s">
        <v>65</v>
      </c>
      <c r="B6" s="27"/>
      <c r="C6" s="27">
        <f>100*'[1]data-fig-inc'!H6</f>
        <v>20.02</v>
      </c>
      <c r="D6" s="27">
        <f>100*'[1]data-fig-inc'!I6</f>
        <v>14.608000000000002</v>
      </c>
      <c r="E6" s="27">
        <f>100*'[1]data-fig-inc'!J6</f>
        <v>7.281</v>
      </c>
      <c r="F6" s="27">
        <f>100*'[1]data-fig-inc'!L6</f>
        <v>3.052</v>
      </c>
      <c r="H6" s="27"/>
      <c r="I6" s="27">
        <f aca="true" t="shared" si="0" ref="I6:K26">C6-D6</f>
        <v>5.411999999999997</v>
      </c>
      <c r="J6" s="27">
        <f t="shared" si="0"/>
        <v>7.327000000000003</v>
      </c>
      <c r="K6" s="27">
        <f t="shared" si="0"/>
        <v>4.228999999999999</v>
      </c>
      <c r="L6" s="27">
        <f aca="true" t="shared" si="1" ref="L6:L69">F6</f>
        <v>3.052</v>
      </c>
    </row>
    <row r="7" spans="1:12" ht="13.5" customHeight="1">
      <c r="A7" s="26" t="s">
        <v>66</v>
      </c>
      <c r="B7" s="27"/>
      <c r="C7" s="27">
        <f>100*'[1]data-fig-inc'!H7</f>
        <v>18.572</v>
      </c>
      <c r="D7" s="27">
        <f>100*'[1]data-fig-inc'!I7</f>
        <v>13.833</v>
      </c>
      <c r="E7" s="27">
        <f>100*'[1]data-fig-inc'!J7</f>
        <v>7.127</v>
      </c>
      <c r="F7" s="27">
        <f>100*'[1]data-fig-inc'!L7</f>
        <v>3.096</v>
      </c>
      <c r="H7" s="27"/>
      <c r="I7" s="27">
        <f t="shared" si="0"/>
        <v>4.738999999999999</v>
      </c>
      <c r="J7" s="27">
        <f t="shared" si="0"/>
        <v>6.706</v>
      </c>
      <c r="K7" s="27">
        <f t="shared" si="0"/>
        <v>4.031</v>
      </c>
      <c r="L7" s="27">
        <f t="shared" si="1"/>
        <v>3.096</v>
      </c>
    </row>
    <row r="8" spans="1:12" ht="13.5" customHeight="1">
      <c r="A8" s="26" t="s">
        <v>67</v>
      </c>
      <c r="B8" s="27"/>
      <c r="C8" s="27">
        <f>100*'[1]data-fig-inc'!H8</f>
        <v>17.679</v>
      </c>
      <c r="D8" s="27">
        <f>100*'[1]data-fig-inc'!I8</f>
        <v>13.234000000000002</v>
      </c>
      <c r="E8" s="27">
        <f>100*'[1]data-fig-inc'!J8</f>
        <v>6.926</v>
      </c>
      <c r="F8" s="27">
        <f>100*'[1]data-fig-inc'!L8</f>
        <v>2.952</v>
      </c>
      <c r="H8" s="27"/>
      <c r="I8" s="27">
        <f t="shared" si="0"/>
        <v>4.444999999999997</v>
      </c>
      <c r="J8" s="27">
        <f t="shared" si="0"/>
        <v>6.308000000000002</v>
      </c>
      <c r="K8" s="27">
        <f t="shared" si="0"/>
        <v>3.974</v>
      </c>
      <c r="L8" s="27">
        <f t="shared" si="1"/>
        <v>2.952</v>
      </c>
    </row>
    <row r="9" spans="1:12" ht="13.5" customHeight="1">
      <c r="A9" s="26" t="s">
        <v>68</v>
      </c>
      <c r="B9" s="27"/>
      <c r="C9" s="27">
        <f>100*'[1]data-fig-inc'!H9</f>
        <v>16.109</v>
      </c>
      <c r="D9" s="27">
        <f>100*'[1]data-fig-inc'!I9</f>
        <v>12.096</v>
      </c>
      <c r="E9" s="27">
        <f>100*'[1]data-fig-inc'!J9</f>
        <v>6.332</v>
      </c>
      <c r="F9" s="27">
        <f>100*'[1]data-fig-inc'!L9</f>
        <v>2.741</v>
      </c>
      <c r="H9" s="27"/>
      <c r="I9" s="27">
        <f t="shared" si="0"/>
        <v>4.013000000000002</v>
      </c>
      <c r="J9" s="27">
        <f t="shared" si="0"/>
        <v>5.764</v>
      </c>
      <c r="K9" s="27">
        <f t="shared" si="0"/>
        <v>3.5909999999999997</v>
      </c>
      <c r="L9" s="27">
        <f t="shared" si="1"/>
        <v>2.741</v>
      </c>
    </row>
    <row r="10" spans="1:12" ht="13.5" customHeight="1">
      <c r="A10" s="26" t="s">
        <v>69</v>
      </c>
      <c r="B10" s="27"/>
      <c r="C10" s="27">
        <f>100*'[1]data-fig-inc'!H10</f>
        <v>14.594</v>
      </c>
      <c r="D10" s="27">
        <f>100*'[1]data-fig-inc'!I10</f>
        <v>10.98</v>
      </c>
      <c r="E10" s="27">
        <f>100*'[1]data-fig-inc'!J10</f>
        <v>5.739</v>
      </c>
      <c r="F10" s="27">
        <f>100*'[1]data-fig-inc'!L10</f>
        <v>2.456</v>
      </c>
      <c r="H10" s="27"/>
      <c r="I10" s="27">
        <f t="shared" si="0"/>
        <v>3.613999999999999</v>
      </c>
      <c r="J10" s="27">
        <f t="shared" si="0"/>
        <v>5.2410000000000005</v>
      </c>
      <c r="K10" s="27">
        <f t="shared" si="0"/>
        <v>3.283</v>
      </c>
      <c r="L10" s="27">
        <f t="shared" si="1"/>
        <v>2.456</v>
      </c>
    </row>
    <row r="11" spans="1:12" ht="13.5" customHeight="1">
      <c r="A11" s="26" t="s">
        <v>70</v>
      </c>
      <c r="B11" s="27"/>
      <c r="C11" s="27">
        <f>100*'[1]data-fig-inc'!H11</f>
        <v>14.553000000000003</v>
      </c>
      <c r="D11" s="27">
        <f>100*'[1]data-fig-inc'!I11</f>
        <v>11.042</v>
      </c>
      <c r="E11" s="27">
        <f>100*'[1]data-fig-inc'!J11</f>
        <v>5.836</v>
      </c>
      <c r="F11" s="27">
        <f>100*'[1]data-fig-inc'!L11</f>
        <v>2.445</v>
      </c>
      <c r="H11" s="27"/>
      <c r="I11" s="27">
        <f t="shared" si="0"/>
        <v>3.511000000000003</v>
      </c>
      <c r="J11" s="27">
        <f t="shared" si="0"/>
        <v>5.2059999999999995</v>
      </c>
      <c r="K11" s="27">
        <f t="shared" si="0"/>
        <v>3.3910000000000005</v>
      </c>
      <c r="L11" s="27">
        <f t="shared" si="1"/>
        <v>2.445</v>
      </c>
    </row>
    <row r="12" spans="1:12" ht="13.5" customHeight="1">
      <c r="A12" s="26" t="s">
        <v>71</v>
      </c>
      <c r="B12" s="27"/>
      <c r="C12" s="27">
        <f>100*'[1]data-fig-inc'!H12</f>
        <v>14.741999999999999</v>
      </c>
      <c r="D12" s="27">
        <f>100*'[1]data-fig-inc'!I12</f>
        <v>11.299</v>
      </c>
      <c r="E12" s="27">
        <f>100*'[1]data-fig-inc'!J12</f>
        <v>6.07</v>
      </c>
      <c r="F12" s="27">
        <f>100*'[1]data-fig-inc'!L12</f>
        <v>2.52</v>
      </c>
      <c r="H12" s="27"/>
      <c r="I12" s="27">
        <f t="shared" si="0"/>
        <v>3.4429999999999996</v>
      </c>
      <c r="J12" s="27">
        <f t="shared" si="0"/>
        <v>5.228999999999999</v>
      </c>
      <c r="K12" s="27">
        <f t="shared" si="0"/>
        <v>3.5500000000000003</v>
      </c>
      <c r="L12" s="27">
        <f t="shared" si="1"/>
        <v>2.52</v>
      </c>
    </row>
    <row r="13" spans="1:12" ht="13.5" customHeight="1">
      <c r="A13" s="26" t="s">
        <v>72</v>
      </c>
      <c r="B13" s="27"/>
      <c r="C13" s="27">
        <f>100*'[1]data-fig-inc'!H13</f>
        <v>14.787</v>
      </c>
      <c r="D13" s="27">
        <f>100*'[1]data-fig-inc'!I13</f>
        <v>11.441</v>
      </c>
      <c r="E13" s="27">
        <f>100*'[1]data-fig-inc'!J13</f>
        <v>6.275</v>
      </c>
      <c r="F13" s="27">
        <f>100*'[1]data-fig-inc'!L13</f>
        <v>2.644</v>
      </c>
      <c r="H13" s="27"/>
      <c r="I13" s="27">
        <f t="shared" si="0"/>
        <v>3.346</v>
      </c>
      <c r="J13" s="27">
        <f t="shared" si="0"/>
        <v>5.166</v>
      </c>
      <c r="K13" s="27">
        <f t="shared" si="0"/>
        <v>3.6310000000000002</v>
      </c>
      <c r="L13" s="27">
        <f t="shared" si="1"/>
        <v>2.644</v>
      </c>
    </row>
    <row r="14" spans="1:12" ht="13.5" customHeight="1">
      <c r="A14" s="26" t="s">
        <v>73</v>
      </c>
      <c r="B14" s="27"/>
      <c r="C14" s="27">
        <f>100*'[1]data-fig-inc'!H14</f>
        <v>14.737</v>
      </c>
      <c r="D14" s="27">
        <f>100*'[1]data-fig-inc'!I14</f>
        <v>11.531</v>
      </c>
      <c r="E14" s="27">
        <f>100*'[1]data-fig-inc'!J14</f>
        <v>6.427</v>
      </c>
      <c r="F14" s="27">
        <f>100*'[1]data-fig-inc'!L14</f>
        <v>2.734</v>
      </c>
      <c r="H14" s="27"/>
      <c r="I14" s="27">
        <f t="shared" si="0"/>
        <v>3.2059999999999995</v>
      </c>
      <c r="J14" s="27">
        <f t="shared" si="0"/>
        <v>5.104000000000001</v>
      </c>
      <c r="K14" s="27">
        <f t="shared" si="0"/>
        <v>3.6929999999999996</v>
      </c>
      <c r="L14" s="27">
        <f t="shared" si="1"/>
        <v>2.734</v>
      </c>
    </row>
    <row r="15" spans="1:12" ht="13.5" customHeight="1">
      <c r="A15" s="26" t="s">
        <v>74</v>
      </c>
      <c r="B15" s="27"/>
      <c r="C15" s="27">
        <f>100*'[1]data-fig-inc'!H15</f>
        <v>14.559</v>
      </c>
      <c r="D15" s="27">
        <f>100*'[1]data-fig-inc'!I15</f>
        <v>11.434</v>
      </c>
      <c r="E15" s="27">
        <f>100*'[1]data-fig-inc'!J15</f>
        <v>6.381</v>
      </c>
      <c r="F15" s="27">
        <f>100*'[1]data-fig-inc'!L15</f>
        <v>2.718</v>
      </c>
      <c r="H15" s="27"/>
      <c r="I15" s="27">
        <f t="shared" si="0"/>
        <v>3.125</v>
      </c>
      <c r="J15" s="27">
        <f t="shared" si="0"/>
        <v>5.052999999999999</v>
      </c>
      <c r="K15" s="27">
        <f t="shared" si="0"/>
        <v>3.6630000000000003</v>
      </c>
      <c r="L15" s="27">
        <f t="shared" si="1"/>
        <v>2.718</v>
      </c>
    </row>
    <row r="16" spans="1:12" ht="13.5" customHeight="1">
      <c r="A16" s="26" t="s">
        <v>75</v>
      </c>
      <c r="B16" s="27"/>
      <c r="C16" s="27">
        <f>100*'[1]data-fig-inc'!H16</f>
        <v>13.866</v>
      </c>
      <c r="D16" s="27">
        <f>100*'[1]data-fig-inc'!I16</f>
        <v>10.885</v>
      </c>
      <c r="E16" s="27">
        <f>100*'[1]data-fig-inc'!J16</f>
        <v>5.944</v>
      </c>
      <c r="F16" s="27">
        <f>100*'[1]data-fig-inc'!L16</f>
        <v>2.446</v>
      </c>
      <c r="H16" s="27"/>
      <c r="I16" s="27">
        <f t="shared" si="0"/>
        <v>2.981</v>
      </c>
      <c r="J16" s="27">
        <f t="shared" si="0"/>
        <v>4.941</v>
      </c>
      <c r="K16" s="27">
        <f t="shared" si="0"/>
        <v>3.4979999999999998</v>
      </c>
      <c r="L16" s="27">
        <f t="shared" si="1"/>
        <v>2.446</v>
      </c>
    </row>
    <row r="17" spans="1:12" ht="13.5" customHeight="1">
      <c r="A17" s="28">
        <v>1898</v>
      </c>
      <c r="B17" s="27"/>
      <c r="C17" s="27">
        <f>100*'[1]data-fig-inc'!H18</f>
        <v>15.27</v>
      </c>
      <c r="D17" s="27">
        <f>100*'[1]data-fig-inc'!I18</f>
        <v>11.772</v>
      </c>
      <c r="E17" s="27">
        <f>100*'[1]data-fig-inc'!J18</f>
        <v>6.280999999999999</v>
      </c>
      <c r="F17" s="27">
        <f>100*'[1]data-fig-inc'!L18</f>
        <v>2.272</v>
      </c>
      <c r="H17" s="27"/>
      <c r="I17" s="27">
        <f t="shared" si="0"/>
        <v>3.4979999999999993</v>
      </c>
      <c r="J17" s="27">
        <f t="shared" si="0"/>
        <v>5.491000000000001</v>
      </c>
      <c r="K17" s="27">
        <f t="shared" si="0"/>
        <v>4.008999999999999</v>
      </c>
      <c r="L17" s="27">
        <f t="shared" si="1"/>
        <v>2.272</v>
      </c>
    </row>
    <row r="18" spans="1:12" ht="13.5" customHeight="1">
      <c r="A18" s="23">
        <f>A17+1</f>
        <v>1899</v>
      </c>
      <c r="B18" s="27"/>
      <c r="C18" s="27">
        <f>100*'[1]data-fig-inc'!H19</f>
        <v>15.72</v>
      </c>
      <c r="D18" s="27">
        <f>100*'[1]data-fig-inc'!I19</f>
        <v>12.267</v>
      </c>
      <c r="E18" s="27">
        <f>100*'[1]data-fig-inc'!J19</f>
        <v>6.72</v>
      </c>
      <c r="F18" s="27">
        <f>100*'[1]data-fig-inc'!L19</f>
        <v>2.512</v>
      </c>
      <c r="H18" s="27"/>
      <c r="I18" s="27">
        <f t="shared" si="0"/>
        <v>3.453000000000001</v>
      </c>
      <c r="J18" s="27">
        <f t="shared" si="0"/>
        <v>5.547</v>
      </c>
      <c r="K18" s="27">
        <f t="shared" si="0"/>
        <v>4.208</v>
      </c>
      <c r="L18" s="27">
        <f t="shared" si="1"/>
        <v>2.512</v>
      </c>
    </row>
    <row r="19" spans="1:12" ht="13.5" customHeight="1">
      <c r="A19" s="23">
        <f aca="true" t="shared" si="2" ref="A19:A82">A18+1</f>
        <v>1900</v>
      </c>
      <c r="B19" s="27"/>
      <c r="C19" s="27">
        <f>100*'[1]data-fig-inc'!H20</f>
        <v>16.255</v>
      </c>
      <c r="D19" s="27">
        <f>100*'[1]data-fig-inc'!I20</f>
        <v>12.629999999999999</v>
      </c>
      <c r="E19" s="27">
        <f>100*'[1]data-fig-inc'!J20</f>
        <v>6.828000000000001</v>
      </c>
      <c r="F19" s="27">
        <f>100*'[1]data-fig-inc'!L20</f>
        <v>2.505</v>
      </c>
      <c r="H19" s="27"/>
      <c r="I19" s="27">
        <f t="shared" si="0"/>
        <v>3.625</v>
      </c>
      <c r="J19" s="27">
        <f t="shared" si="0"/>
        <v>5.801999999999998</v>
      </c>
      <c r="K19" s="27">
        <f t="shared" si="0"/>
        <v>4.323000000000001</v>
      </c>
      <c r="L19" s="27">
        <f t="shared" si="1"/>
        <v>2.505</v>
      </c>
    </row>
    <row r="20" spans="1:12" ht="13.5" customHeight="1">
      <c r="A20" s="23">
        <f t="shared" si="2"/>
        <v>1901</v>
      </c>
      <c r="B20" s="27"/>
      <c r="C20" s="27">
        <f>100*'[1]data-fig-inc'!H21</f>
        <v>16.932</v>
      </c>
      <c r="D20" s="27">
        <f>100*'[1]data-fig-inc'!I21</f>
        <v>13.137000000000002</v>
      </c>
      <c r="E20" s="27">
        <f>100*'[1]data-fig-inc'!J21</f>
        <v>7.086</v>
      </c>
      <c r="F20" s="27">
        <f>100*'[1]data-fig-inc'!L21</f>
        <v>2.615</v>
      </c>
      <c r="H20" s="27"/>
      <c r="I20" s="27">
        <f t="shared" si="0"/>
        <v>3.7949999999999964</v>
      </c>
      <c r="J20" s="27">
        <f t="shared" si="0"/>
        <v>6.051000000000002</v>
      </c>
      <c r="K20" s="27">
        <f t="shared" si="0"/>
        <v>4.471</v>
      </c>
      <c r="L20" s="27">
        <f t="shared" si="1"/>
        <v>2.615</v>
      </c>
    </row>
    <row r="21" spans="1:12" ht="13.5" customHeight="1">
      <c r="A21" s="23">
        <f t="shared" si="2"/>
        <v>1902</v>
      </c>
      <c r="B21" s="27"/>
      <c r="C21" s="27">
        <f>100*'[1]data-fig-inc'!H22</f>
        <v>17.991</v>
      </c>
      <c r="D21" s="27">
        <f>100*'[1]data-fig-inc'!I22</f>
        <v>13.967000000000002</v>
      </c>
      <c r="E21" s="27">
        <f>100*'[1]data-fig-inc'!J22</f>
        <v>7.546</v>
      </c>
      <c r="F21" s="27">
        <f>100*'[1]data-fig-inc'!L22</f>
        <v>2.796</v>
      </c>
      <c r="H21" s="27"/>
      <c r="I21" s="27">
        <f t="shared" si="0"/>
        <v>4.023999999999997</v>
      </c>
      <c r="J21" s="27">
        <f t="shared" si="0"/>
        <v>6.421000000000002</v>
      </c>
      <c r="K21" s="27">
        <f t="shared" si="0"/>
        <v>4.75</v>
      </c>
      <c r="L21" s="27">
        <f t="shared" si="1"/>
        <v>2.796</v>
      </c>
    </row>
    <row r="22" spans="1:12" ht="13.5" customHeight="1">
      <c r="A22" s="23">
        <f t="shared" si="2"/>
        <v>1903</v>
      </c>
      <c r="B22" s="27"/>
      <c r="C22" s="27">
        <f>100*'[1]data-fig-inc'!H23</f>
        <v>17.551</v>
      </c>
      <c r="D22" s="27">
        <f>100*'[1]data-fig-inc'!I23</f>
        <v>13.662000000000003</v>
      </c>
      <c r="E22" s="27">
        <f>100*'[1]data-fig-inc'!J23</f>
        <v>7.428</v>
      </c>
      <c r="F22" s="27">
        <f>100*'[1]data-fig-inc'!L23</f>
        <v>2.738</v>
      </c>
      <c r="H22" s="27"/>
      <c r="I22" s="27">
        <f t="shared" si="0"/>
        <v>3.888999999999996</v>
      </c>
      <c r="J22" s="27">
        <f t="shared" si="0"/>
        <v>6.234000000000003</v>
      </c>
      <c r="K22" s="27">
        <f t="shared" si="0"/>
        <v>4.6899999999999995</v>
      </c>
      <c r="L22" s="27">
        <f t="shared" si="1"/>
        <v>2.738</v>
      </c>
    </row>
    <row r="23" spans="1:12" ht="13.5" customHeight="1">
      <c r="A23" s="23">
        <f t="shared" si="2"/>
        <v>1904</v>
      </c>
      <c r="B23" s="27"/>
      <c r="C23" s="27">
        <f>100*'[1]data-fig-inc'!H24</f>
        <v>16.582</v>
      </c>
      <c r="D23" s="27">
        <f>100*'[1]data-fig-inc'!I24</f>
        <v>13.008000000000001</v>
      </c>
      <c r="E23" s="27">
        <f>100*'[1]data-fig-inc'!J24</f>
        <v>7.214000000000001</v>
      </c>
      <c r="F23" s="27">
        <f>100*'[1]data-fig-inc'!L24</f>
        <v>2.737</v>
      </c>
      <c r="H23" s="27"/>
      <c r="I23" s="27">
        <f t="shared" si="0"/>
        <v>3.574</v>
      </c>
      <c r="J23" s="27">
        <f t="shared" si="0"/>
        <v>5.794</v>
      </c>
      <c r="K23" s="27">
        <f t="shared" si="0"/>
        <v>4.477000000000001</v>
      </c>
      <c r="L23" s="27">
        <f t="shared" si="1"/>
        <v>2.737</v>
      </c>
    </row>
    <row r="24" spans="1:12" ht="13.5" customHeight="1">
      <c r="A24" s="23">
        <f t="shared" si="2"/>
        <v>1905</v>
      </c>
      <c r="B24" s="27"/>
      <c r="C24" s="27">
        <f>100*'[1]data-fig-inc'!H25</f>
        <v>18.066</v>
      </c>
      <c r="D24" s="27">
        <f>100*'[1]data-fig-inc'!I25</f>
        <v>14.126</v>
      </c>
      <c r="E24" s="27">
        <f>100*'[1]data-fig-inc'!J25</f>
        <v>7.82</v>
      </c>
      <c r="F24" s="27">
        <f>100*'[1]data-fig-inc'!L25</f>
        <v>2.971</v>
      </c>
      <c r="H24" s="27"/>
      <c r="I24" s="27">
        <f t="shared" si="0"/>
        <v>3.9399999999999995</v>
      </c>
      <c r="J24" s="27">
        <f t="shared" si="0"/>
        <v>6.305999999999999</v>
      </c>
      <c r="K24" s="27">
        <f t="shared" si="0"/>
        <v>4.849</v>
      </c>
      <c r="L24" s="27">
        <f t="shared" si="1"/>
        <v>2.971</v>
      </c>
    </row>
    <row r="25" spans="1:12" ht="13.5" customHeight="1">
      <c r="A25" s="23">
        <f t="shared" si="2"/>
        <v>1906</v>
      </c>
      <c r="B25" s="27"/>
      <c r="C25" s="27">
        <f>100*'[1]data-fig-inc'!H26</f>
        <v>18.115</v>
      </c>
      <c r="D25" s="27">
        <f>100*'[1]data-fig-inc'!I26</f>
        <v>14.08</v>
      </c>
      <c r="E25" s="27">
        <f>100*'[1]data-fig-inc'!J26</f>
        <v>7.643</v>
      </c>
      <c r="F25" s="27">
        <f>100*'[1]data-fig-inc'!L26</f>
        <v>2.833</v>
      </c>
      <c r="H25" s="27"/>
      <c r="I25" s="27">
        <f t="shared" si="0"/>
        <v>4.034999999999998</v>
      </c>
      <c r="J25" s="27">
        <f t="shared" si="0"/>
        <v>6.437</v>
      </c>
      <c r="K25" s="27">
        <f t="shared" si="0"/>
        <v>4.81</v>
      </c>
      <c r="L25" s="27">
        <f t="shared" si="1"/>
        <v>2.833</v>
      </c>
    </row>
    <row r="26" spans="1:12" ht="13.5" customHeight="1">
      <c r="A26" s="23">
        <f t="shared" si="2"/>
        <v>1907</v>
      </c>
      <c r="B26" s="27">
        <f>100*'[1]data-fig-inc'!G27</f>
        <v>32.254</v>
      </c>
      <c r="C26" s="27">
        <f>100*'[1]data-fig-inc'!H27</f>
        <v>18.255</v>
      </c>
      <c r="D26" s="27">
        <f>100*'[1]data-fig-inc'!I27</f>
        <v>14.123</v>
      </c>
      <c r="E26" s="27">
        <f>100*'[1]data-fig-inc'!J27</f>
        <v>7.583999999999999</v>
      </c>
      <c r="F26" s="27">
        <f>100*'[1]data-fig-inc'!L27</f>
        <v>2.761</v>
      </c>
      <c r="H26" s="27">
        <f>B26-C26</f>
        <v>13.998999999999999</v>
      </c>
      <c r="I26" s="27">
        <f t="shared" si="0"/>
        <v>4.132</v>
      </c>
      <c r="J26" s="27">
        <f t="shared" si="0"/>
        <v>6.539000000000001</v>
      </c>
      <c r="K26" s="27">
        <f t="shared" si="0"/>
        <v>4.822999999999999</v>
      </c>
      <c r="L26" s="27">
        <f t="shared" si="1"/>
        <v>2.761</v>
      </c>
    </row>
    <row r="27" spans="1:12" ht="13.5" customHeight="1">
      <c r="A27" s="23">
        <f t="shared" si="2"/>
        <v>1908</v>
      </c>
      <c r="B27" s="27">
        <f>100*'[1]data-fig-inc'!G28</f>
        <v>33.82</v>
      </c>
      <c r="C27" s="27">
        <f>100*'[1]data-fig-inc'!H28</f>
        <v>18.934</v>
      </c>
      <c r="D27" s="27">
        <f>100*'[1]data-fig-inc'!I28</f>
        <v>14.618</v>
      </c>
      <c r="E27" s="27">
        <f>100*'[1]data-fig-inc'!J28</f>
        <v>7.741</v>
      </c>
      <c r="F27" s="27">
        <f>100*'[1]data-fig-inc'!L28</f>
        <v>2.788</v>
      </c>
      <c r="H27" s="27">
        <f aca="true" t="shared" si="3" ref="H27:K43">B27-C27</f>
        <v>14.886</v>
      </c>
      <c r="I27" s="27">
        <f t="shared" si="3"/>
        <v>4.316000000000001</v>
      </c>
      <c r="J27" s="27">
        <f t="shared" si="3"/>
        <v>6.877000000000001</v>
      </c>
      <c r="K27" s="27">
        <f t="shared" si="3"/>
        <v>4.952999999999999</v>
      </c>
      <c r="L27" s="27">
        <f t="shared" si="1"/>
        <v>2.788</v>
      </c>
    </row>
    <row r="28" spans="1:12" ht="13.5" customHeight="1">
      <c r="A28" s="23">
        <f t="shared" si="2"/>
        <v>1909</v>
      </c>
      <c r="B28" s="27">
        <f>100*'[1]data-fig-inc'!G29</f>
        <v>33.707</v>
      </c>
      <c r="C28" s="27">
        <f>100*'[1]data-fig-inc'!H29</f>
        <v>18.743</v>
      </c>
      <c r="D28" s="27">
        <f>100*'[1]data-fig-inc'!I29</f>
        <v>14.431</v>
      </c>
      <c r="E28" s="27">
        <f>100*'[1]data-fig-inc'!J29</f>
        <v>7.556</v>
      </c>
      <c r="F28" s="27">
        <f>100*'[1]data-fig-inc'!L29</f>
        <v>2.683</v>
      </c>
      <c r="H28" s="27">
        <f t="shared" si="3"/>
        <v>14.964000000000002</v>
      </c>
      <c r="I28" s="27">
        <f t="shared" si="3"/>
        <v>4.311999999999999</v>
      </c>
      <c r="J28" s="27">
        <f t="shared" si="3"/>
        <v>6.874999999999999</v>
      </c>
      <c r="K28" s="27">
        <f t="shared" si="3"/>
        <v>4.873</v>
      </c>
      <c r="L28" s="27">
        <f t="shared" si="1"/>
        <v>2.683</v>
      </c>
    </row>
    <row r="29" spans="1:12" ht="13.5" customHeight="1">
      <c r="A29" s="23">
        <f t="shared" si="2"/>
        <v>1910</v>
      </c>
      <c r="B29" s="27">
        <f>100*'[1]data-fig-inc'!G30</f>
        <v>33.536</v>
      </c>
      <c r="C29" s="27">
        <f>100*'[1]data-fig-inc'!H30</f>
        <v>18.878</v>
      </c>
      <c r="D29" s="27">
        <f>100*'[1]data-fig-inc'!I30</f>
        <v>14.606</v>
      </c>
      <c r="E29" s="27">
        <f>100*'[1]data-fig-inc'!J30</f>
        <v>7.753</v>
      </c>
      <c r="F29" s="27">
        <f>100*'[1]data-fig-inc'!L30</f>
        <v>2.806</v>
      </c>
      <c r="H29" s="27">
        <f t="shared" si="3"/>
        <v>14.658000000000001</v>
      </c>
      <c r="I29" s="27">
        <f t="shared" si="3"/>
        <v>4.272</v>
      </c>
      <c r="J29" s="27">
        <f t="shared" si="3"/>
        <v>6.853</v>
      </c>
      <c r="K29" s="27">
        <f t="shared" si="3"/>
        <v>4.947</v>
      </c>
      <c r="L29" s="27">
        <f t="shared" si="1"/>
        <v>2.806</v>
      </c>
    </row>
    <row r="30" spans="1:12" ht="13.5" customHeight="1">
      <c r="A30" s="23">
        <f t="shared" si="2"/>
        <v>1911</v>
      </c>
      <c r="B30" s="27">
        <f>100*'[1]data-fig-inc'!G31</f>
        <v>31.404</v>
      </c>
      <c r="C30" s="27">
        <f>100*'[1]data-fig-inc'!H31</f>
        <v>17.993</v>
      </c>
      <c r="D30" s="27">
        <f>100*'[1]data-fig-inc'!I31</f>
        <v>13.983</v>
      </c>
      <c r="E30" s="27">
        <f>100*'[1]data-fig-inc'!J31</f>
        <v>7.522000000000001</v>
      </c>
      <c r="F30" s="27">
        <f>100*'[1]data-fig-inc'!L31</f>
        <v>2.77</v>
      </c>
      <c r="H30" s="27">
        <f t="shared" si="3"/>
        <v>13.411000000000001</v>
      </c>
      <c r="I30" s="27">
        <f t="shared" si="3"/>
        <v>4.009999999999998</v>
      </c>
      <c r="J30" s="27">
        <f t="shared" si="3"/>
        <v>6.460999999999999</v>
      </c>
      <c r="K30" s="27">
        <f t="shared" si="3"/>
        <v>4.752000000000001</v>
      </c>
      <c r="L30" s="27">
        <f t="shared" si="1"/>
        <v>2.77</v>
      </c>
    </row>
    <row r="31" spans="1:12" ht="13.5" customHeight="1">
      <c r="A31" s="23">
        <f t="shared" si="2"/>
        <v>1912</v>
      </c>
      <c r="B31" s="27">
        <f>100*'[1]data-fig-inc'!G32</f>
        <v>31.481</v>
      </c>
      <c r="C31" s="27">
        <f>100*'[1]data-fig-inc'!H32</f>
        <v>17.913</v>
      </c>
      <c r="D31" s="27">
        <f>100*'[1]data-fig-inc'!I32</f>
        <v>13.933000000000002</v>
      </c>
      <c r="E31" s="27">
        <f>100*'[1]data-fig-inc'!J32</f>
        <v>7.612000000000001</v>
      </c>
      <c r="F31" s="27">
        <f>100*'[1]data-fig-inc'!L32</f>
        <v>2.826</v>
      </c>
      <c r="H31" s="27">
        <f t="shared" si="3"/>
        <v>13.568000000000001</v>
      </c>
      <c r="I31" s="27">
        <f t="shared" si="3"/>
        <v>3.9799999999999986</v>
      </c>
      <c r="J31" s="27">
        <f t="shared" si="3"/>
        <v>6.321000000000001</v>
      </c>
      <c r="K31" s="27">
        <f t="shared" si="3"/>
        <v>4.786000000000001</v>
      </c>
      <c r="L31" s="27">
        <f t="shared" si="1"/>
        <v>2.826</v>
      </c>
    </row>
    <row r="32" spans="1:12" ht="13.5" customHeight="1">
      <c r="A32" s="23">
        <f t="shared" si="2"/>
        <v>1913</v>
      </c>
      <c r="B32" s="27">
        <f>100*'[1]data-fig-inc'!G33</f>
        <v>30.56</v>
      </c>
      <c r="C32" s="27">
        <f>100*'[1]data-fig-inc'!H33</f>
        <v>17.453</v>
      </c>
      <c r="D32" s="27">
        <f>100*'[1]data-fig-inc'!I33</f>
        <v>13.557</v>
      </c>
      <c r="E32" s="27">
        <f>100*'[1]data-fig-inc'!J33</f>
        <v>7.384</v>
      </c>
      <c r="F32" s="27">
        <f>100*'[1]data-fig-inc'!L33</f>
        <v>2.732</v>
      </c>
      <c r="G32" s="29"/>
      <c r="H32" s="27">
        <f t="shared" si="3"/>
        <v>13.107</v>
      </c>
      <c r="I32" s="27">
        <f t="shared" si="3"/>
        <v>3.895999999999999</v>
      </c>
      <c r="J32" s="27">
        <f t="shared" si="3"/>
        <v>6.173</v>
      </c>
      <c r="K32" s="27">
        <f t="shared" si="3"/>
        <v>4.652</v>
      </c>
      <c r="L32" s="27">
        <f t="shared" si="1"/>
        <v>2.732</v>
      </c>
    </row>
    <row r="33" spans="1:12" ht="13.5" customHeight="1">
      <c r="A33" s="23">
        <f t="shared" si="2"/>
        <v>1914</v>
      </c>
      <c r="B33" s="27">
        <f>100*'[1]data-fig-inc'!G34</f>
        <v>32.527</v>
      </c>
      <c r="C33" s="27">
        <f>100*'[1]data-fig-inc'!H34</f>
        <v>18.552</v>
      </c>
      <c r="D33" s="27">
        <f>100*'[1]data-fig-inc'!I34</f>
        <v>14.493999999999998</v>
      </c>
      <c r="E33" s="27">
        <f>100*'[1]data-fig-inc'!J34</f>
        <v>7.983999999999999</v>
      </c>
      <c r="F33" s="27">
        <f>100*'[1]data-fig-inc'!L34</f>
        <v>2.922</v>
      </c>
      <c r="H33" s="27">
        <f t="shared" si="3"/>
        <v>13.975000000000001</v>
      </c>
      <c r="I33" s="27">
        <f t="shared" si="3"/>
        <v>4.058000000000002</v>
      </c>
      <c r="J33" s="27">
        <f t="shared" si="3"/>
        <v>6.509999999999999</v>
      </c>
      <c r="K33" s="27">
        <f t="shared" si="3"/>
        <v>5.061999999999999</v>
      </c>
      <c r="L33" s="27">
        <f t="shared" si="1"/>
        <v>2.922</v>
      </c>
    </row>
    <row r="34" spans="1:12" ht="13.5" customHeight="1">
      <c r="A34" s="23">
        <f t="shared" si="2"/>
        <v>1915</v>
      </c>
      <c r="B34" s="27">
        <f>100*'[1]data-fig-inc'!G35</f>
        <v>32.793</v>
      </c>
      <c r="C34" s="27">
        <f>100*'[1]data-fig-inc'!H35</f>
        <v>19.602</v>
      </c>
      <c r="D34" s="27">
        <f>100*'[1]data-fig-inc'!I35</f>
        <v>15.625</v>
      </c>
      <c r="E34" s="27">
        <f>100*'[1]data-fig-inc'!J35</f>
        <v>9.088</v>
      </c>
      <c r="F34" s="27">
        <f>100*'[1]data-fig-inc'!L35</f>
        <v>3.701</v>
      </c>
      <c r="H34" s="27">
        <f t="shared" si="3"/>
        <v>13.190999999999999</v>
      </c>
      <c r="I34" s="27">
        <f t="shared" si="3"/>
        <v>3.9770000000000003</v>
      </c>
      <c r="J34" s="27">
        <f t="shared" si="3"/>
        <v>6.537000000000001</v>
      </c>
      <c r="K34" s="27">
        <f t="shared" si="3"/>
        <v>5.386999999999999</v>
      </c>
      <c r="L34" s="27">
        <f t="shared" si="1"/>
        <v>3.701</v>
      </c>
    </row>
    <row r="35" spans="1:12" ht="13.5" customHeight="1">
      <c r="A35" s="23">
        <f t="shared" si="2"/>
        <v>1916</v>
      </c>
      <c r="B35" s="27">
        <f>100*'[1]data-fig-inc'!G36</f>
        <v>30.865</v>
      </c>
      <c r="C35" s="27">
        <f>100*'[1]data-fig-inc'!H36</f>
        <v>19.522</v>
      </c>
      <c r="D35" s="27">
        <f>100*'[1]data-fig-inc'!I36</f>
        <v>15.869</v>
      </c>
      <c r="E35" s="27">
        <f>100*'[1]data-fig-inc'!J36</f>
        <v>9.718</v>
      </c>
      <c r="F35" s="27">
        <f>100*'[1]data-fig-inc'!L36</f>
        <v>4.384</v>
      </c>
      <c r="H35" s="27">
        <f t="shared" si="3"/>
        <v>11.343</v>
      </c>
      <c r="I35" s="27">
        <f t="shared" si="3"/>
        <v>3.6529999999999987</v>
      </c>
      <c r="J35" s="27">
        <f t="shared" si="3"/>
        <v>6.151</v>
      </c>
      <c r="K35" s="27">
        <f t="shared" si="3"/>
        <v>5.334</v>
      </c>
      <c r="L35" s="27">
        <f t="shared" si="1"/>
        <v>4.384</v>
      </c>
    </row>
    <row r="36" spans="1:12" ht="13.5" customHeight="1">
      <c r="A36" s="23">
        <f t="shared" si="2"/>
        <v>1917</v>
      </c>
      <c r="B36" s="27">
        <f>100*'[1]data-fig-inc'!G37</f>
        <v>28.981999999999996</v>
      </c>
      <c r="C36" s="27">
        <f>100*'[1]data-fig-inc'!H37</f>
        <v>18.684</v>
      </c>
      <c r="D36" s="27">
        <f>100*'[1]data-fig-inc'!I37</f>
        <v>15.320999999999998</v>
      </c>
      <c r="E36" s="27">
        <f>100*'[1]data-fig-inc'!J37</f>
        <v>9.517</v>
      </c>
      <c r="F36" s="27">
        <f>100*'[1]data-fig-inc'!L37</f>
        <v>4.314</v>
      </c>
      <c r="H36" s="27">
        <f t="shared" si="3"/>
        <v>10.297999999999995</v>
      </c>
      <c r="I36" s="27">
        <f t="shared" si="3"/>
        <v>3.363000000000003</v>
      </c>
      <c r="J36" s="27">
        <f t="shared" si="3"/>
        <v>5.8039999999999985</v>
      </c>
      <c r="K36" s="27">
        <f t="shared" si="3"/>
        <v>5.202999999999999</v>
      </c>
      <c r="L36" s="27">
        <f t="shared" si="1"/>
        <v>4.314</v>
      </c>
    </row>
    <row r="37" spans="1:12" ht="13.5" customHeight="1">
      <c r="A37" s="23">
        <f t="shared" si="2"/>
        <v>1918</v>
      </c>
      <c r="B37" s="27">
        <f>100*'[1]data-fig-inc'!G38</f>
        <v>25.550999999999995</v>
      </c>
      <c r="C37" s="27">
        <f>100*'[1]data-fig-inc'!H38</f>
        <v>16.623</v>
      </c>
      <c r="D37" s="27">
        <f>100*'[1]data-fig-inc'!I38</f>
        <v>13.536000000000001</v>
      </c>
      <c r="E37" s="27">
        <f>100*'[1]data-fig-inc'!J38</f>
        <v>8.3</v>
      </c>
      <c r="F37" s="27">
        <f>100*'[1]data-fig-inc'!L38</f>
        <v>3.681</v>
      </c>
      <c r="H37" s="27">
        <f t="shared" si="3"/>
        <v>8.927999999999994</v>
      </c>
      <c r="I37" s="27">
        <f t="shared" si="3"/>
        <v>3.0869999999999997</v>
      </c>
      <c r="J37" s="27">
        <f t="shared" si="3"/>
        <v>5.236000000000001</v>
      </c>
      <c r="K37" s="27">
        <f t="shared" si="3"/>
        <v>4.619000000000001</v>
      </c>
      <c r="L37" s="27">
        <f t="shared" si="1"/>
        <v>3.681</v>
      </c>
    </row>
    <row r="38" spans="1:12" ht="13.5" customHeight="1">
      <c r="A38" s="23">
        <f t="shared" si="2"/>
        <v>1919</v>
      </c>
      <c r="B38" s="27">
        <f>100*'[1]data-fig-inc'!G39</f>
        <v>24.832</v>
      </c>
      <c r="C38" s="27">
        <f>100*'[1]data-fig-inc'!H39</f>
        <v>15.251000000000001</v>
      </c>
      <c r="D38" s="27">
        <f>100*'[1]data-fig-inc'!I39</f>
        <v>12.244</v>
      </c>
      <c r="E38" s="27">
        <f>100*'[1]data-fig-inc'!J39</f>
        <v>7.371999999999999</v>
      </c>
      <c r="F38" s="27">
        <f>100*'[1]data-fig-inc'!L39</f>
        <v>3.118</v>
      </c>
      <c r="H38" s="27">
        <f t="shared" si="3"/>
        <v>9.581</v>
      </c>
      <c r="I38" s="27">
        <f t="shared" si="3"/>
        <v>3.0070000000000014</v>
      </c>
      <c r="J38" s="27">
        <f t="shared" si="3"/>
        <v>4.872000000000001</v>
      </c>
      <c r="K38" s="27">
        <f t="shared" si="3"/>
        <v>4.254</v>
      </c>
      <c r="L38" s="27">
        <f t="shared" si="1"/>
        <v>3.118</v>
      </c>
    </row>
    <row r="39" spans="1:12" ht="13.5" customHeight="1">
      <c r="A39" s="23">
        <f t="shared" si="2"/>
        <v>1920</v>
      </c>
      <c r="B39" s="27">
        <f>100*'[1]data-fig-inc'!G40</f>
        <v>28.123000000000005</v>
      </c>
      <c r="C39" s="27">
        <f>100*'[1]data-fig-inc'!H40</f>
        <v>17.087</v>
      </c>
      <c r="D39" s="27">
        <f>100*'[1]data-fig-inc'!I40</f>
        <v>13.624</v>
      </c>
      <c r="E39" s="27">
        <f>100*'[1]data-fig-inc'!J40</f>
        <v>7.895</v>
      </c>
      <c r="F39" s="27">
        <f>100*'[1]data-fig-inc'!L40</f>
        <v>3.2259999999999995</v>
      </c>
      <c r="H39" s="27">
        <f t="shared" si="3"/>
        <v>11.036000000000005</v>
      </c>
      <c r="I39" s="27">
        <f t="shared" si="3"/>
        <v>3.462999999999999</v>
      </c>
      <c r="J39" s="27">
        <f t="shared" si="3"/>
        <v>5.729000000000001</v>
      </c>
      <c r="K39" s="27">
        <f t="shared" si="3"/>
        <v>4.6690000000000005</v>
      </c>
      <c r="L39" s="27">
        <f t="shared" si="1"/>
        <v>3.2259999999999995</v>
      </c>
    </row>
    <row r="40" spans="1:12" ht="13.5" customHeight="1">
      <c r="A40" s="23">
        <f t="shared" si="2"/>
        <v>1921</v>
      </c>
      <c r="B40" s="27">
        <f>100*'[1]data-fig-inc'!G41</f>
        <v>31.471</v>
      </c>
      <c r="C40" s="27">
        <f>100*'[1]data-fig-inc'!H41</f>
        <v>18.484</v>
      </c>
      <c r="D40" s="27">
        <f>100*'[1]data-fig-inc'!I41</f>
        <v>14.506</v>
      </c>
      <c r="E40" s="27">
        <f>100*'[1]data-fig-inc'!J41</f>
        <v>8.104</v>
      </c>
      <c r="F40" s="27">
        <f>100*'[1]data-fig-inc'!L41</f>
        <v>3.154</v>
      </c>
      <c r="H40" s="27">
        <f t="shared" si="3"/>
        <v>12.986999999999998</v>
      </c>
      <c r="I40" s="27">
        <f t="shared" si="3"/>
        <v>3.9780000000000015</v>
      </c>
      <c r="J40" s="27">
        <f t="shared" si="3"/>
        <v>6.402000000000001</v>
      </c>
      <c r="K40" s="27">
        <f t="shared" si="3"/>
        <v>4.949999999999999</v>
      </c>
      <c r="L40" s="27">
        <f t="shared" si="1"/>
        <v>3.154</v>
      </c>
    </row>
    <row r="41" spans="1:12" ht="13.5" customHeight="1">
      <c r="A41" s="23">
        <f t="shared" si="2"/>
        <v>1922</v>
      </c>
      <c r="B41" s="27">
        <f>100*'[1]data-fig-inc'!G42</f>
        <v>32.957</v>
      </c>
      <c r="C41" s="27">
        <f>100*'[1]data-fig-inc'!H42</f>
        <v>19.551</v>
      </c>
      <c r="D41" s="27">
        <f>100*'[1]data-fig-inc'!I42</f>
        <v>15.380000000000003</v>
      </c>
      <c r="E41" s="27">
        <f>100*'[1]data-fig-inc'!J42</f>
        <v>8.63</v>
      </c>
      <c r="F41" s="27">
        <f>100*'[1]data-fig-inc'!L42</f>
        <v>3.401</v>
      </c>
      <c r="H41" s="27">
        <f t="shared" si="3"/>
        <v>13.406000000000002</v>
      </c>
      <c r="I41" s="27">
        <f t="shared" si="3"/>
        <v>4.170999999999996</v>
      </c>
      <c r="J41" s="27">
        <f t="shared" si="3"/>
        <v>6.750000000000002</v>
      </c>
      <c r="K41" s="27">
        <f t="shared" si="3"/>
        <v>5.229000000000001</v>
      </c>
      <c r="L41" s="27">
        <f t="shared" si="1"/>
        <v>3.401</v>
      </c>
    </row>
    <row r="42" spans="1:12" ht="13.5" customHeight="1">
      <c r="A42" s="23">
        <f t="shared" si="2"/>
        <v>1923</v>
      </c>
      <c r="B42" s="27">
        <f>100*'[1]data-fig-inc'!G43</f>
        <v>33.576</v>
      </c>
      <c r="C42" s="27">
        <f>100*'[1]data-fig-inc'!H43</f>
        <v>19.723</v>
      </c>
      <c r="D42" s="27">
        <f>100*'[1]data-fig-inc'!I43</f>
        <v>15.451</v>
      </c>
      <c r="E42" s="27">
        <f>100*'[1]data-fig-inc'!J43</f>
        <v>8.601</v>
      </c>
      <c r="F42" s="27">
        <f>100*'[1]data-fig-inc'!L43</f>
        <v>3.37</v>
      </c>
      <c r="H42" s="27">
        <f t="shared" si="3"/>
        <v>13.853000000000002</v>
      </c>
      <c r="I42" s="27">
        <f t="shared" si="3"/>
        <v>4.2719999999999985</v>
      </c>
      <c r="J42" s="27">
        <f t="shared" si="3"/>
        <v>6.85</v>
      </c>
      <c r="K42" s="27">
        <f t="shared" si="3"/>
        <v>5.231000000000001</v>
      </c>
      <c r="L42" s="27">
        <f t="shared" si="1"/>
        <v>3.37</v>
      </c>
    </row>
    <row r="43" spans="1:12" ht="13.5" customHeight="1">
      <c r="A43" s="23">
        <f t="shared" si="2"/>
        <v>1924</v>
      </c>
      <c r="B43" s="27">
        <f>100*'[1]data-fig-inc'!G44</f>
        <v>33.595</v>
      </c>
      <c r="C43" s="27">
        <f>100*'[1]data-fig-inc'!H44</f>
        <v>19.718</v>
      </c>
      <c r="D43" s="27">
        <f>100*'[1]data-fig-inc'!I44</f>
        <v>15.447</v>
      </c>
      <c r="E43" s="27">
        <f>100*'[1]data-fig-inc'!J44</f>
        <v>8.619</v>
      </c>
      <c r="F43" s="27">
        <f>100*'[1]data-fig-inc'!L44</f>
        <v>3.4319999999999995</v>
      </c>
      <c r="H43" s="27">
        <f t="shared" si="3"/>
        <v>13.876999999999999</v>
      </c>
      <c r="I43" s="27">
        <f t="shared" si="3"/>
        <v>4.271000000000001</v>
      </c>
      <c r="J43" s="27">
        <f t="shared" si="3"/>
        <v>6.827999999999999</v>
      </c>
      <c r="K43" s="27">
        <f t="shared" si="3"/>
        <v>5.187</v>
      </c>
      <c r="L43" s="27">
        <f t="shared" si="1"/>
        <v>3.4319999999999995</v>
      </c>
    </row>
    <row r="44" spans="1:12" ht="13.5" customHeight="1">
      <c r="A44" s="23">
        <f t="shared" si="2"/>
        <v>1925</v>
      </c>
      <c r="B44" s="27"/>
      <c r="C44" s="27">
        <f>100*'[1]data-fig-inc'!H45</f>
        <v>18.318</v>
      </c>
      <c r="D44" s="27">
        <f>100*'[1]data-fig-inc'!I45</f>
        <v>14.337999999999997</v>
      </c>
      <c r="E44" s="27">
        <f>100*'[1]data-fig-inc'!J45</f>
        <v>7.959</v>
      </c>
      <c r="F44" s="27">
        <f>100*'[1]data-fig-inc'!L45</f>
        <v>3.1579999999999995</v>
      </c>
      <c r="H44" s="27"/>
      <c r="I44" s="27">
        <f aca="true" t="shared" si="4" ref="I44:K64">C44-D44</f>
        <v>3.980000000000004</v>
      </c>
      <c r="J44" s="27">
        <f t="shared" si="4"/>
        <v>6.378999999999998</v>
      </c>
      <c r="K44" s="27">
        <f t="shared" si="4"/>
        <v>4.801</v>
      </c>
      <c r="L44" s="27">
        <f t="shared" si="1"/>
        <v>3.1579999999999995</v>
      </c>
    </row>
    <row r="45" spans="1:12" ht="13.5" customHeight="1">
      <c r="A45" s="23">
        <f t="shared" si="2"/>
        <v>1926</v>
      </c>
      <c r="B45" s="27"/>
      <c r="C45" s="27">
        <f>100*'[1]data-fig-inc'!H46</f>
        <v>18.547</v>
      </c>
      <c r="D45" s="27">
        <f>100*'[1]data-fig-inc'!I46</f>
        <v>14.644000000000002</v>
      </c>
      <c r="E45" s="27">
        <f>100*'[1]data-fig-inc'!J46</f>
        <v>8.286</v>
      </c>
      <c r="F45" s="27">
        <f>100*'[1]data-fig-inc'!L46</f>
        <v>3.385</v>
      </c>
      <c r="H45" s="27"/>
      <c r="I45" s="27">
        <f t="shared" si="4"/>
        <v>3.9029999999999987</v>
      </c>
      <c r="J45" s="27">
        <f t="shared" si="4"/>
        <v>6.358000000000002</v>
      </c>
      <c r="K45" s="27">
        <f t="shared" si="4"/>
        <v>4.901</v>
      </c>
      <c r="L45" s="27">
        <f t="shared" si="1"/>
        <v>3.385</v>
      </c>
    </row>
    <row r="46" spans="1:12" ht="13.5" customHeight="1">
      <c r="A46" s="23">
        <f t="shared" si="2"/>
        <v>1927</v>
      </c>
      <c r="B46" s="27"/>
      <c r="C46" s="27">
        <f>100*'[1]data-fig-inc'!H47</f>
        <v>17.894</v>
      </c>
      <c r="D46" s="27">
        <f>100*'[1]data-fig-inc'!I47</f>
        <v>14.124</v>
      </c>
      <c r="E46" s="27">
        <f>100*'[1]data-fig-inc'!J47</f>
        <v>7.956</v>
      </c>
      <c r="F46" s="27">
        <f>100*'[1]data-fig-inc'!L47</f>
        <v>3.2240000000000006</v>
      </c>
      <c r="H46" s="27"/>
      <c r="I46" s="27">
        <f t="shared" si="4"/>
        <v>3.769999999999998</v>
      </c>
      <c r="J46" s="27">
        <f t="shared" si="4"/>
        <v>6.168</v>
      </c>
      <c r="K46" s="27">
        <f t="shared" si="4"/>
        <v>4.731999999999999</v>
      </c>
      <c r="L46" s="27">
        <f t="shared" si="1"/>
        <v>3.2240000000000006</v>
      </c>
    </row>
    <row r="47" spans="1:12" ht="13.5" customHeight="1">
      <c r="A47" s="23">
        <f t="shared" si="2"/>
        <v>1928</v>
      </c>
      <c r="B47" s="27"/>
      <c r="C47" s="27">
        <f>100*'[1]data-fig-inc'!H48</f>
        <v>18.509</v>
      </c>
      <c r="D47" s="27">
        <f>100*'[1]data-fig-inc'!I48</f>
        <v>14.635000000000002</v>
      </c>
      <c r="E47" s="27">
        <f>100*'[1]data-fig-inc'!J48</f>
        <v>8.278</v>
      </c>
      <c r="F47" s="27">
        <f>100*'[1]data-fig-inc'!L48</f>
        <v>3.3709999999999996</v>
      </c>
      <c r="H47" s="27"/>
      <c r="I47" s="27">
        <f t="shared" si="4"/>
        <v>3.8739999999999988</v>
      </c>
      <c r="J47" s="27">
        <f t="shared" si="4"/>
        <v>6.357000000000001</v>
      </c>
      <c r="K47" s="27">
        <f t="shared" si="4"/>
        <v>4.907000000000001</v>
      </c>
      <c r="L47" s="27">
        <f t="shared" si="1"/>
        <v>3.3709999999999996</v>
      </c>
    </row>
    <row r="48" spans="1:12" ht="13.5" customHeight="1">
      <c r="A48" s="23">
        <f t="shared" si="2"/>
        <v>1929</v>
      </c>
      <c r="B48" s="27"/>
      <c r="C48" s="27">
        <f>100*'[1]data-fig-inc'!H49</f>
        <v>18.354</v>
      </c>
      <c r="D48" s="27">
        <f>100*'[1]data-fig-inc'!I49</f>
        <v>14.506</v>
      </c>
      <c r="E48" s="27">
        <f>100*'[1]data-fig-inc'!J49</f>
        <v>8.172</v>
      </c>
      <c r="F48" s="27">
        <f>100*'[1]data-fig-inc'!L49</f>
        <v>3.334</v>
      </c>
      <c r="H48" s="27"/>
      <c r="I48" s="27">
        <f t="shared" si="4"/>
        <v>3.847999999999999</v>
      </c>
      <c r="J48" s="27">
        <f t="shared" si="4"/>
        <v>6.334</v>
      </c>
      <c r="K48" s="27">
        <f t="shared" si="4"/>
        <v>4.838000000000001</v>
      </c>
      <c r="L48" s="27">
        <f t="shared" si="1"/>
        <v>3.334</v>
      </c>
    </row>
    <row r="49" spans="1:12" ht="13.5" customHeight="1">
      <c r="A49" s="23">
        <f t="shared" si="2"/>
        <v>1930</v>
      </c>
      <c r="B49" s="27"/>
      <c r="C49" s="27">
        <f>100*'[1]data-fig-inc'!H50</f>
        <v>16.783</v>
      </c>
      <c r="D49" s="27">
        <f>100*'[1]data-fig-inc'!I50</f>
        <v>13.214</v>
      </c>
      <c r="E49" s="27">
        <f>100*'[1]data-fig-inc'!J50</f>
        <v>7.316000000000001</v>
      </c>
      <c r="F49" s="27">
        <f>100*'[1]data-fig-inc'!L50</f>
        <v>2.95</v>
      </c>
      <c r="H49" s="27"/>
      <c r="I49" s="27">
        <f t="shared" si="4"/>
        <v>3.569000000000001</v>
      </c>
      <c r="J49" s="27">
        <f t="shared" si="4"/>
        <v>5.898</v>
      </c>
      <c r="K49" s="27">
        <f t="shared" si="4"/>
        <v>4.3660000000000005</v>
      </c>
      <c r="L49" s="27">
        <f t="shared" si="1"/>
        <v>2.95</v>
      </c>
    </row>
    <row r="50" spans="1:12" ht="13.5" customHeight="1">
      <c r="A50" s="23">
        <f t="shared" si="2"/>
        <v>1931</v>
      </c>
      <c r="B50" s="27"/>
      <c r="C50" s="27">
        <f>100*'[1]data-fig-inc'!H51</f>
        <v>17.378</v>
      </c>
      <c r="D50" s="27">
        <f>100*'[1]data-fig-inc'!I51</f>
        <v>13.62</v>
      </c>
      <c r="E50" s="27">
        <f>100*'[1]data-fig-inc'!J51</f>
        <v>7.416</v>
      </c>
      <c r="F50" s="27">
        <f>100*'[1]data-fig-inc'!L51</f>
        <v>2.915</v>
      </c>
      <c r="H50" s="27"/>
      <c r="I50" s="27">
        <f t="shared" si="4"/>
        <v>3.758000000000001</v>
      </c>
      <c r="J50" s="27">
        <f t="shared" si="4"/>
        <v>6.203999999999999</v>
      </c>
      <c r="K50" s="27">
        <f t="shared" si="4"/>
        <v>4.501</v>
      </c>
      <c r="L50" s="27">
        <f t="shared" si="1"/>
        <v>2.915</v>
      </c>
    </row>
    <row r="51" spans="1:12" ht="13.5" customHeight="1">
      <c r="A51" s="23">
        <f t="shared" si="2"/>
        <v>1932</v>
      </c>
      <c r="B51" s="27"/>
      <c r="C51" s="27">
        <f>100*'[1]data-fig-inc'!H52</f>
        <v>17.56</v>
      </c>
      <c r="D51" s="27">
        <f>100*'[1]data-fig-inc'!I52</f>
        <v>13.811000000000002</v>
      </c>
      <c r="E51" s="27">
        <f>100*'[1]data-fig-inc'!J52</f>
        <v>7.61</v>
      </c>
      <c r="F51" s="27">
        <f>100*'[1]data-fig-inc'!L52</f>
        <v>3.033</v>
      </c>
      <c r="H51" s="27"/>
      <c r="I51" s="27">
        <f t="shared" si="4"/>
        <v>3.748999999999997</v>
      </c>
      <c r="J51" s="27">
        <f t="shared" si="4"/>
        <v>6.201000000000001</v>
      </c>
      <c r="K51" s="27">
        <f t="shared" si="4"/>
        <v>4.577</v>
      </c>
      <c r="L51" s="27">
        <f t="shared" si="1"/>
        <v>3.033</v>
      </c>
    </row>
    <row r="52" spans="1:12" ht="13.5" customHeight="1">
      <c r="A52" s="23">
        <f t="shared" si="2"/>
        <v>1933</v>
      </c>
      <c r="B52" s="27"/>
      <c r="C52" s="27">
        <f>100*'[1]data-fig-inc'!H53</f>
        <v>18.276</v>
      </c>
      <c r="D52" s="27">
        <f>100*'[1]data-fig-inc'!I53</f>
        <v>14.483</v>
      </c>
      <c r="E52" s="27">
        <f>100*'[1]data-fig-inc'!J53</f>
        <v>8.159</v>
      </c>
      <c r="F52" s="27">
        <f>100*'[1]data-fig-inc'!L53</f>
        <v>3.4029999999999996</v>
      </c>
      <c r="H52" s="27"/>
      <c r="I52" s="27">
        <f t="shared" si="4"/>
        <v>3.7929999999999993</v>
      </c>
      <c r="J52" s="27">
        <f t="shared" si="4"/>
        <v>6.324</v>
      </c>
      <c r="K52" s="27">
        <f t="shared" si="4"/>
        <v>4.756000000000001</v>
      </c>
      <c r="L52" s="27">
        <f t="shared" si="1"/>
        <v>3.4029999999999996</v>
      </c>
    </row>
    <row r="53" spans="1:12" ht="13.5" customHeight="1">
      <c r="A53" s="23">
        <f t="shared" si="2"/>
        <v>1934</v>
      </c>
      <c r="B53" s="27"/>
      <c r="C53" s="27">
        <f>100*'[1]data-fig-inc'!H54</f>
        <v>18.96</v>
      </c>
      <c r="D53" s="27">
        <f>100*'[1]data-fig-inc'!I54</f>
        <v>15.009</v>
      </c>
      <c r="E53" s="27">
        <f>100*'[1]data-fig-inc'!J54</f>
        <v>8.459</v>
      </c>
      <c r="F53" s="27">
        <f>100*'[1]data-fig-inc'!L54</f>
        <v>3.4869999999999997</v>
      </c>
      <c r="H53" s="27"/>
      <c r="I53" s="27">
        <f t="shared" si="4"/>
        <v>3.9510000000000005</v>
      </c>
      <c r="J53" s="27">
        <f t="shared" si="4"/>
        <v>6.550000000000001</v>
      </c>
      <c r="K53" s="27">
        <f t="shared" si="4"/>
        <v>4.9719999999999995</v>
      </c>
      <c r="L53" s="27">
        <f t="shared" si="1"/>
        <v>3.4869999999999997</v>
      </c>
    </row>
    <row r="54" spans="1:12" ht="13.5" customHeight="1">
      <c r="A54" s="23">
        <f t="shared" si="2"/>
        <v>1935</v>
      </c>
      <c r="B54" s="27"/>
      <c r="C54" s="27">
        <f>100*'[1]data-fig-inc'!H55</f>
        <v>18.741</v>
      </c>
      <c r="D54" s="27">
        <f>100*'[1]data-fig-inc'!I55</f>
        <v>14.829</v>
      </c>
      <c r="E54" s="27">
        <f>100*'[1]data-fig-inc'!J55</f>
        <v>8.414</v>
      </c>
      <c r="F54" s="27">
        <f>100*'[1]data-fig-inc'!L55</f>
        <v>3.488</v>
      </c>
      <c r="H54" s="27"/>
      <c r="I54" s="27">
        <f t="shared" si="4"/>
        <v>3.911999999999999</v>
      </c>
      <c r="J54" s="27">
        <f t="shared" si="4"/>
        <v>6.415000000000001</v>
      </c>
      <c r="K54" s="27">
        <f t="shared" si="4"/>
        <v>4.926</v>
      </c>
      <c r="L54" s="27">
        <f t="shared" si="1"/>
        <v>3.488</v>
      </c>
    </row>
    <row r="55" spans="1:12" ht="13.5" customHeight="1">
      <c r="A55" s="23">
        <f t="shared" si="2"/>
        <v>1936</v>
      </c>
      <c r="B55" s="27"/>
      <c r="C55" s="27">
        <f>100*'[1]data-fig-inc'!H56</f>
        <v>18.676</v>
      </c>
      <c r="D55" s="27">
        <f>100*'[1]data-fig-inc'!I56</f>
        <v>14.757000000000001</v>
      </c>
      <c r="E55" s="27">
        <f>100*'[1]data-fig-inc'!J56</f>
        <v>8.402</v>
      </c>
      <c r="F55" s="27">
        <f>100*'[1]data-fig-inc'!L56</f>
        <v>3.566</v>
      </c>
      <c r="H55" s="27"/>
      <c r="I55" s="27">
        <f t="shared" si="4"/>
        <v>3.918999999999997</v>
      </c>
      <c r="J55" s="27">
        <f t="shared" si="4"/>
        <v>6.355000000000002</v>
      </c>
      <c r="K55" s="27">
        <f t="shared" si="4"/>
        <v>4.835999999999999</v>
      </c>
      <c r="L55" s="27">
        <f t="shared" si="1"/>
        <v>3.566</v>
      </c>
    </row>
    <row r="56" spans="1:12" ht="13.5" customHeight="1">
      <c r="A56" s="23">
        <f t="shared" si="2"/>
        <v>1937</v>
      </c>
      <c r="B56" s="27">
        <f>100*'[1]data-fig-inc'!G57</f>
        <v>31.337</v>
      </c>
      <c r="C56" s="27">
        <f>100*'[1]data-fig-inc'!H57</f>
        <v>19.264</v>
      </c>
      <c r="D56" s="27">
        <f>100*'[1]data-fig-inc'!I57</f>
        <v>15.325</v>
      </c>
      <c r="E56" s="27">
        <f>100*'[1]data-fig-inc'!J57</f>
        <v>8.829</v>
      </c>
      <c r="F56" s="27">
        <f>100*'[1]data-fig-inc'!L57</f>
        <v>3.8019999999999996</v>
      </c>
      <c r="H56" s="27">
        <f>B56-C56</f>
        <v>12.073</v>
      </c>
      <c r="I56" s="27">
        <f t="shared" si="4"/>
        <v>3.939</v>
      </c>
      <c r="J56" s="27">
        <f t="shared" si="4"/>
        <v>6.495999999999999</v>
      </c>
      <c r="K56" s="27">
        <f t="shared" si="4"/>
        <v>5.027000000000001</v>
      </c>
      <c r="L56" s="27">
        <f t="shared" si="1"/>
        <v>3.8019999999999996</v>
      </c>
    </row>
    <row r="57" spans="1:12" ht="13.5" customHeight="1">
      <c r="A57" s="23">
        <f t="shared" si="2"/>
        <v>1938</v>
      </c>
      <c r="B57" s="27">
        <f>100*'[1]data-fig-inc'!G58</f>
        <v>31.81</v>
      </c>
      <c r="C57" s="27">
        <f>100*'[1]data-fig-inc'!H58</f>
        <v>19.922</v>
      </c>
      <c r="D57" s="27">
        <f>100*'[1]data-fig-inc'!I58</f>
        <v>15.899</v>
      </c>
      <c r="E57" s="27">
        <f>100*'[1]data-fig-inc'!J58</f>
        <v>9.192</v>
      </c>
      <c r="F57" s="27">
        <f>100*'[1]data-fig-inc'!L58</f>
        <v>3.811</v>
      </c>
      <c r="H57" s="27">
        <f>B57-C57</f>
        <v>11.887999999999998</v>
      </c>
      <c r="I57" s="27">
        <f t="shared" si="4"/>
        <v>4.0230000000000015</v>
      </c>
      <c r="J57" s="27">
        <f t="shared" si="4"/>
        <v>6.706999999999999</v>
      </c>
      <c r="K57" s="27">
        <f t="shared" si="4"/>
        <v>5.381</v>
      </c>
      <c r="L57" s="27">
        <f t="shared" si="1"/>
        <v>3.811</v>
      </c>
    </row>
    <row r="58" spans="1:12" ht="13.5" customHeight="1">
      <c r="A58" s="23">
        <f t="shared" si="2"/>
        <v>1939</v>
      </c>
      <c r="B58" s="27"/>
      <c r="C58" s="27">
        <f>100*'[1]data-fig-inc'!H59</f>
        <v>17.949</v>
      </c>
      <c r="D58" s="27">
        <f>100*'[1]data-fig-inc'!I59</f>
        <v>14.163999999999998</v>
      </c>
      <c r="E58" s="27">
        <f>100*'[1]data-fig-inc'!J59</f>
        <v>7.831</v>
      </c>
      <c r="F58" s="27">
        <f>100*'[1]data-fig-inc'!L59</f>
        <v>3.098</v>
      </c>
      <c r="H58" s="27"/>
      <c r="I58" s="27">
        <f t="shared" si="4"/>
        <v>3.7850000000000037</v>
      </c>
      <c r="J58" s="27">
        <f t="shared" si="4"/>
        <v>6.3329999999999975</v>
      </c>
      <c r="K58" s="27">
        <f t="shared" si="4"/>
        <v>4.7330000000000005</v>
      </c>
      <c r="L58" s="27">
        <f t="shared" si="1"/>
        <v>3.098</v>
      </c>
    </row>
    <row r="59" spans="1:12" ht="13.5" customHeight="1">
      <c r="A59" s="23">
        <f t="shared" si="2"/>
        <v>1940</v>
      </c>
      <c r="B59" s="27"/>
      <c r="C59" s="27">
        <f>100*'[1]data-fig-inc'!H60</f>
        <v>16.452</v>
      </c>
      <c r="D59" s="27">
        <f>100*'[1]data-fig-inc'!I60</f>
        <v>12.814999999999998</v>
      </c>
      <c r="E59" s="27">
        <f>100*'[1]data-fig-inc'!J60</f>
        <v>6.815</v>
      </c>
      <c r="F59" s="27">
        <f>100*'[1]data-fig-inc'!L60</f>
        <v>2.589</v>
      </c>
      <c r="H59" s="27"/>
      <c r="I59" s="27">
        <f t="shared" si="4"/>
        <v>3.637000000000004</v>
      </c>
      <c r="J59" s="27">
        <f t="shared" si="4"/>
        <v>5.999999999999997</v>
      </c>
      <c r="K59" s="27">
        <f t="shared" si="4"/>
        <v>4.226000000000001</v>
      </c>
      <c r="L59" s="27">
        <f t="shared" si="1"/>
        <v>2.589</v>
      </c>
    </row>
    <row r="60" spans="1:12" ht="13.5" customHeight="1">
      <c r="A60" s="23">
        <f t="shared" si="2"/>
        <v>1941</v>
      </c>
      <c r="B60" s="27"/>
      <c r="C60" s="27">
        <f>100*'[1]data-fig-inc'!H61</f>
        <v>16.674</v>
      </c>
      <c r="D60" s="27">
        <f>100*'[1]data-fig-inc'!I61</f>
        <v>12.582</v>
      </c>
      <c r="E60" s="27">
        <f>100*'[1]data-fig-inc'!J61</f>
        <v>6.361</v>
      </c>
      <c r="F60" s="27">
        <f>100*'[1]data-fig-inc'!L61</f>
        <v>2.309</v>
      </c>
      <c r="H60" s="27"/>
      <c r="I60" s="27">
        <f t="shared" si="4"/>
        <v>4.091999999999999</v>
      </c>
      <c r="J60" s="27">
        <f t="shared" si="4"/>
        <v>6.221000000000001</v>
      </c>
      <c r="K60" s="27">
        <f t="shared" si="4"/>
        <v>4.052</v>
      </c>
      <c r="L60" s="27">
        <f t="shared" si="1"/>
        <v>2.309</v>
      </c>
    </row>
    <row r="61" spans="1:12" ht="13.5" customHeight="1">
      <c r="A61" s="23">
        <f t="shared" si="2"/>
        <v>1942</v>
      </c>
      <c r="B61" s="27"/>
      <c r="C61" s="27">
        <f>100*'[1]data-fig-inc'!H62</f>
        <v>15.109999999999998</v>
      </c>
      <c r="D61" s="27">
        <f>100*'[1]data-fig-inc'!I62</f>
        <v>11.276</v>
      </c>
      <c r="E61" s="27">
        <f>100*'[1]data-fig-inc'!J62</f>
        <v>5.69</v>
      </c>
      <c r="F61" s="27">
        <f>100*'[1]data-fig-inc'!L62</f>
        <v>2.065</v>
      </c>
      <c r="H61" s="27"/>
      <c r="I61" s="27">
        <f t="shared" si="4"/>
        <v>3.833999999999998</v>
      </c>
      <c r="J61" s="27">
        <f t="shared" si="4"/>
        <v>5.585999999999999</v>
      </c>
      <c r="K61" s="27">
        <f t="shared" si="4"/>
        <v>3.6250000000000004</v>
      </c>
      <c r="L61" s="27">
        <f t="shared" si="1"/>
        <v>2.065</v>
      </c>
    </row>
    <row r="62" spans="1:12" ht="13.5" customHeight="1">
      <c r="A62" s="23">
        <f t="shared" si="2"/>
        <v>1943</v>
      </c>
      <c r="B62" s="27"/>
      <c r="C62" s="27">
        <f>100*'[1]data-fig-inc'!H63</f>
        <v>13.625000000000002</v>
      </c>
      <c r="D62" s="27">
        <f>100*'[1]data-fig-inc'!I63</f>
        <v>10.037</v>
      </c>
      <c r="E62" s="27">
        <f>100*'[1]data-fig-inc'!J63</f>
        <v>4.961</v>
      </c>
      <c r="F62" s="27">
        <f>100*'[1]data-fig-inc'!L63</f>
        <v>1.779</v>
      </c>
      <c r="H62" s="27"/>
      <c r="I62" s="27">
        <f t="shared" si="4"/>
        <v>3.588000000000001</v>
      </c>
      <c r="J62" s="27">
        <f t="shared" si="4"/>
        <v>5.0760000000000005</v>
      </c>
      <c r="K62" s="27">
        <f t="shared" si="4"/>
        <v>3.1820000000000004</v>
      </c>
      <c r="L62" s="27">
        <f t="shared" si="1"/>
        <v>1.779</v>
      </c>
    </row>
    <row r="63" spans="1:12" ht="13.5" customHeight="1">
      <c r="A63" s="23">
        <f t="shared" si="2"/>
        <v>1944</v>
      </c>
      <c r="B63" s="27"/>
      <c r="C63" s="27">
        <f>100*'[1]data-fig-inc'!H64</f>
        <v>10.739</v>
      </c>
      <c r="D63" s="27">
        <f>100*'[1]data-fig-inc'!I64</f>
        <v>7.907</v>
      </c>
      <c r="E63" s="27">
        <f>100*'[1]data-fig-inc'!J64</f>
        <v>3.927</v>
      </c>
      <c r="F63" s="27">
        <f>100*'[1]data-fig-inc'!L64</f>
        <v>1.396</v>
      </c>
      <c r="H63" s="27"/>
      <c r="I63" s="27">
        <f t="shared" si="4"/>
        <v>2.8320000000000007</v>
      </c>
      <c r="J63" s="27">
        <f t="shared" si="4"/>
        <v>3.98</v>
      </c>
      <c r="K63" s="27">
        <f t="shared" si="4"/>
        <v>2.531</v>
      </c>
      <c r="L63" s="27">
        <f t="shared" si="1"/>
        <v>1.396</v>
      </c>
    </row>
    <row r="64" spans="1:12" ht="13.5" customHeight="1">
      <c r="A64" s="23">
        <f t="shared" si="2"/>
        <v>1945</v>
      </c>
      <c r="B64" s="27"/>
      <c r="C64" s="27">
        <f>100*'[1]data-fig-inc'!H65</f>
        <v>6.427</v>
      </c>
      <c r="D64" s="27">
        <f>100*'[1]data-fig-inc'!I65</f>
        <v>4.421</v>
      </c>
      <c r="E64" s="27">
        <f>100*'[1]data-fig-inc'!J65</f>
        <v>1.8849999999999998</v>
      </c>
      <c r="F64" s="27">
        <f>100*'[1]data-fig-inc'!L65</f>
        <v>0.558</v>
      </c>
      <c r="H64" s="27"/>
      <c r="I64" s="27">
        <f t="shared" si="4"/>
        <v>2.0059999999999993</v>
      </c>
      <c r="J64" s="27">
        <f t="shared" si="4"/>
        <v>2.5360000000000005</v>
      </c>
      <c r="K64" s="27">
        <f t="shared" si="4"/>
        <v>1.3269999999999997</v>
      </c>
      <c r="L64" s="27">
        <f t="shared" si="1"/>
        <v>0.558</v>
      </c>
    </row>
    <row r="65" spans="1:12" ht="13.5" customHeight="1">
      <c r="A65" s="23">
        <f t="shared" si="2"/>
        <v>1946</v>
      </c>
      <c r="B65" s="27"/>
      <c r="C65" s="27"/>
      <c r="D65" s="27"/>
      <c r="E65" s="27"/>
      <c r="F65" s="27"/>
      <c r="H65" s="27"/>
      <c r="I65" s="27"/>
      <c r="J65" s="27"/>
      <c r="K65" s="27"/>
      <c r="L65" s="27"/>
    </row>
    <row r="66" spans="1:12" ht="13.5" customHeight="1">
      <c r="A66" s="23">
        <f t="shared" si="2"/>
        <v>1947</v>
      </c>
      <c r="B66" s="27">
        <f>100*'[1]data-fig-inc'!G67</f>
        <v>18.502</v>
      </c>
      <c r="C66" s="27">
        <f>100*'[1]data-fig-inc'!H67</f>
        <v>7.356999999999999</v>
      </c>
      <c r="D66" s="27">
        <f>100*'[1]data-fig-inc'!I67</f>
        <v>5.155</v>
      </c>
      <c r="E66" s="27">
        <f>100*'[1]data-fig-inc'!J67</f>
        <v>2.147</v>
      </c>
      <c r="F66" s="27">
        <f>100*'[1]data-fig-inc'!L67</f>
        <v>0.607</v>
      </c>
      <c r="H66" s="27">
        <f>B66-C66</f>
        <v>11.145</v>
      </c>
      <c r="I66" s="27">
        <f>C66-D66</f>
        <v>2.201999999999999</v>
      </c>
      <c r="J66" s="27">
        <f>D66-E66</f>
        <v>3.0080000000000005</v>
      </c>
      <c r="K66" s="27">
        <f>E66-F66</f>
        <v>1.5399999999999998</v>
      </c>
      <c r="L66" s="27">
        <f t="shared" si="1"/>
        <v>0.607</v>
      </c>
    </row>
    <row r="67" spans="1:12" ht="13.5" customHeight="1">
      <c r="A67" s="23">
        <f t="shared" si="2"/>
        <v>1948</v>
      </c>
      <c r="B67" s="27">
        <f>100*'[1]data-fig-inc'!G68</f>
        <v>20.372</v>
      </c>
      <c r="C67" s="27">
        <f>100*'[1]data-fig-inc'!H68</f>
        <v>7.791</v>
      </c>
      <c r="D67" s="27">
        <f>100*'[1]data-fig-inc'!I68</f>
        <v>5.242</v>
      </c>
      <c r="E67" s="27">
        <f>100*'[1]data-fig-inc'!J68</f>
        <v>2.062</v>
      </c>
      <c r="F67" s="27">
        <f>100*'[1]data-fig-inc'!L68</f>
        <v>0.548</v>
      </c>
      <c r="H67" s="27">
        <f aca="true" t="shared" si="5" ref="H67:K121">B67-C67</f>
        <v>12.581</v>
      </c>
      <c r="I67" s="27">
        <f t="shared" si="5"/>
        <v>2.5490000000000004</v>
      </c>
      <c r="J67" s="27">
        <f t="shared" si="5"/>
        <v>3.18</v>
      </c>
      <c r="K67" s="27">
        <f t="shared" si="5"/>
        <v>1.5139999999999998</v>
      </c>
      <c r="L67" s="27">
        <f t="shared" si="1"/>
        <v>0.548</v>
      </c>
    </row>
    <row r="68" spans="1:12" ht="13.5" customHeight="1">
      <c r="A68" s="23">
        <f t="shared" si="2"/>
        <v>1949</v>
      </c>
      <c r="B68" s="27">
        <f>100*'[1]data-fig-inc'!G69</f>
        <v>21.665</v>
      </c>
      <c r="C68" s="27">
        <f>100*'[1]data-fig-inc'!H69</f>
        <v>7.893</v>
      </c>
      <c r="D68" s="27">
        <f>100*'[1]data-fig-inc'!I69</f>
        <v>4.969</v>
      </c>
      <c r="E68" s="27">
        <f>100*'[1]data-fig-inc'!J69</f>
        <v>1.815</v>
      </c>
      <c r="F68" s="27">
        <f>100*'[1]data-fig-inc'!L69</f>
        <v>0.461</v>
      </c>
      <c r="H68" s="27">
        <f t="shared" si="5"/>
        <v>13.771999999999998</v>
      </c>
      <c r="I68" s="27">
        <f t="shared" si="5"/>
        <v>2.9239999999999995</v>
      </c>
      <c r="J68" s="27">
        <f t="shared" si="5"/>
        <v>3.1540000000000004</v>
      </c>
      <c r="K68" s="27">
        <f t="shared" si="5"/>
        <v>1.3539999999999999</v>
      </c>
      <c r="L68" s="27">
        <f t="shared" si="1"/>
        <v>0.461</v>
      </c>
    </row>
    <row r="69" spans="1:12" ht="13.5" customHeight="1">
      <c r="A69" s="23">
        <f t="shared" si="2"/>
        <v>1950</v>
      </c>
      <c r="B69" s="27">
        <f>100*'[1]data-fig-inc'!G70</f>
        <v>20.962</v>
      </c>
      <c r="C69" s="27">
        <f>100*'[1]data-fig-inc'!H70</f>
        <v>7.689</v>
      </c>
      <c r="D69" s="27">
        <f>100*'[1]data-fig-inc'!I70</f>
        <v>4.899</v>
      </c>
      <c r="E69" s="27">
        <f>100*'[1]data-fig-inc'!J70</f>
        <v>1.73</v>
      </c>
      <c r="F69" s="27">
        <f>100*'[1]data-fig-inc'!L70</f>
        <v>0.41700000000000004</v>
      </c>
      <c r="H69" s="27">
        <f t="shared" si="5"/>
        <v>13.273</v>
      </c>
      <c r="I69" s="27">
        <f t="shared" si="5"/>
        <v>2.79</v>
      </c>
      <c r="J69" s="27">
        <f t="shared" si="5"/>
        <v>3.169</v>
      </c>
      <c r="K69" s="27">
        <f t="shared" si="5"/>
        <v>1.313</v>
      </c>
      <c r="L69" s="27">
        <f t="shared" si="1"/>
        <v>0.41700000000000004</v>
      </c>
    </row>
    <row r="70" spans="1:12" ht="13.5" customHeight="1">
      <c r="A70" s="23">
        <f t="shared" si="2"/>
        <v>1951</v>
      </c>
      <c r="B70" s="27">
        <f>100*'[1]data-fig-inc'!G71</f>
        <v>19.903</v>
      </c>
      <c r="C70" s="27">
        <f>100*'[1]data-fig-inc'!H71</f>
        <v>7.282</v>
      </c>
      <c r="D70" s="27">
        <f>100*'[1]data-fig-inc'!I71</f>
        <v>4.772</v>
      </c>
      <c r="E70" s="27">
        <f>100*'[1]data-fig-inc'!J71</f>
        <v>1.872</v>
      </c>
      <c r="F70" s="27">
        <f>100*'[1]data-fig-inc'!L71</f>
        <v>0.533</v>
      </c>
      <c r="H70" s="27">
        <f t="shared" si="5"/>
        <v>12.620999999999999</v>
      </c>
      <c r="I70" s="27">
        <f t="shared" si="5"/>
        <v>2.51</v>
      </c>
      <c r="J70" s="27">
        <f t="shared" si="5"/>
        <v>2.9000000000000004</v>
      </c>
      <c r="K70" s="27">
        <f t="shared" si="5"/>
        <v>1.339</v>
      </c>
      <c r="L70" s="27">
        <f aca="true" t="shared" si="6" ref="L70:L121">F70</f>
        <v>0.533</v>
      </c>
    </row>
    <row r="71" spans="1:12" ht="13.5" customHeight="1">
      <c r="A71" s="23">
        <f t="shared" si="2"/>
        <v>1952</v>
      </c>
      <c r="B71" s="27">
        <f>100*'[1]data-fig-inc'!G72</f>
        <v>21.191</v>
      </c>
      <c r="C71" s="27">
        <f>100*'[1]data-fig-inc'!H72</f>
        <v>7.854</v>
      </c>
      <c r="D71" s="27">
        <f>100*'[1]data-fig-inc'!I72</f>
        <v>5.176</v>
      </c>
      <c r="E71" s="27">
        <f>100*'[1]data-fig-inc'!J72</f>
        <v>2.02</v>
      </c>
      <c r="F71" s="27">
        <f>100*'[1]data-fig-inc'!L72</f>
        <v>0.554</v>
      </c>
      <c r="H71" s="27">
        <f t="shared" si="5"/>
        <v>13.337</v>
      </c>
      <c r="I71" s="27">
        <f t="shared" si="5"/>
        <v>2.678</v>
      </c>
      <c r="J71" s="27">
        <f t="shared" si="5"/>
        <v>3.156</v>
      </c>
      <c r="K71" s="27">
        <f t="shared" si="5"/>
        <v>1.466</v>
      </c>
      <c r="L71" s="27">
        <f t="shared" si="6"/>
        <v>0.554</v>
      </c>
    </row>
    <row r="72" spans="1:12" ht="13.5" customHeight="1">
      <c r="A72" s="23">
        <f t="shared" si="2"/>
        <v>1953</v>
      </c>
      <c r="B72" s="27">
        <f>100*'[1]data-fig-inc'!G73</f>
        <v>20.167</v>
      </c>
      <c r="C72" s="27">
        <f>100*'[1]data-fig-inc'!H73</f>
        <v>7.458000000000001</v>
      </c>
      <c r="D72" s="27">
        <f>100*'[1]data-fig-inc'!I73</f>
        <v>4.944</v>
      </c>
      <c r="E72" s="27">
        <f>100*'[1]data-fig-inc'!J73</f>
        <v>1.909</v>
      </c>
      <c r="F72" s="27">
        <f>100*'[1]data-fig-inc'!L73</f>
        <v>0.49300000000000005</v>
      </c>
      <c r="H72" s="27">
        <f t="shared" si="5"/>
        <v>12.709</v>
      </c>
      <c r="I72" s="27">
        <f t="shared" si="5"/>
        <v>2.514000000000001</v>
      </c>
      <c r="J72" s="27">
        <f t="shared" si="5"/>
        <v>3.035</v>
      </c>
      <c r="K72" s="27">
        <f t="shared" si="5"/>
        <v>1.416</v>
      </c>
      <c r="L72" s="27">
        <f t="shared" si="6"/>
        <v>0.49300000000000005</v>
      </c>
    </row>
    <row r="73" spans="1:12" ht="13.5" customHeight="1">
      <c r="A73" s="23">
        <f t="shared" si="2"/>
        <v>1954</v>
      </c>
      <c r="B73" s="27">
        <f>100*'[1]data-fig-inc'!G74</f>
        <v>19.733</v>
      </c>
      <c r="C73" s="27">
        <f>100*'[1]data-fig-inc'!H74</f>
        <v>7.199</v>
      </c>
      <c r="D73" s="27">
        <f>100*'[1]data-fig-inc'!I74</f>
        <v>4.763</v>
      </c>
      <c r="E73" s="27">
        <f>100*'[1]data-fig-inc'!J74</f>
        <v>1.8319999999999999</v>
      </c>
      <c r="F73" s="27">
        <f>100*'[1]data-fig-inc'!L74</f>
        <v>0.4670000000000001</v>
      </c>
      <c r="H73" s="27">
        <f t="shared" si="5"/>
        <v>12.534</v>
      </c>
      <c r="I73" s="27">
        <f t="shared" si="5"/>
        <v>2.436</v>
      </c>
      <c r="J73" s="27">
        <f t="shared" si="5"/>
        <v>2.931</v>
      </c>
      <c r="K73" s="27">
        <f t="shared" si="5"/>
        <v>1.3649999999999998</v>
      </c>
      <c r="L73" s="27">
        <f t="shared" si="6"/>
        <v>0.4670000000000001</v>
      </c>
    </row>
    <row r="74" spans="1:12" ht="13.5" customHeight="1">
      <c r="A74" s="23">
        <f t="shared" si="2"/>
        <v>1955</v>
      </c>
      <c r="B74" s="27">
        <f>100*'[1]data-fig-inc'!G75</f>
        <v>18.872</v>
      </c>
      <c r="C74" s="27">
        <f>100*'[1]data-fig-inc'!H75</f>
        <v>6.909</v>
      </c>
      <c r="D74" s="27">
        <f>100*'[1]data-fig-inc'!I75</f>
        <v>4.589</v>
      </c>
      <c r="E74" s="27">
        <f>100*'[1]data-fig-inc'!J75</f>
        <v>1.78</v>
      </c>
      <c r="F74" s="27">
        <f>100*'[1]data-fig-inc'!L75</f>
        <v>0.461</v>
      </c>
      <c r="H74" s="27">
        <f t="shared" si="5"/>
        <v>11.963000000000001</v>
      </c>
      <c r="I74" s="27">
        <f t="shared" si="5"/>
        <v>2.3199999999999994</v>
      </c>
      <c r="J74" s="27">
        <f t="shared" si="5"/>
        <v>2.809</v>
      </c>
      <c r="K74" s="27">
        <f t="shared" si="5"/>
        <v>1.319</v>
      </c>
      <c r="L74" s="27">
        <f t="shared" si="6"/>
        <v>0.461</v>
      </c>
    </row>
    <row r="75" spans="1:12" ht="13.5" customHeight="1">
      <c r="A75" s="23">
        <f t="shared" si="2"/>
        <v>1956</v>
      </c>
      <c r="B75" s="27">
        <f>100*'[1]data-fig-inc'!G76</f>
        <v>19.553</v>
      </c>
      <c r="C75" s="27">
        <f>100*'[1]data-fig-inc'!H76</f>
        <v>7.368999999999999</v>
      </c>
      <c r="D75" s="27">
        <f>100*'[1]data-fig-inc'!I76</f>
        <v>4.943</v>
      </c>
      <c r="E75" s="27">
        <f>100*'[1]data-fig-inc'!J76</f>
        <v>1.902</v>
      </c>
      <c r="F75" s="27">
        <f>100*'[1]data-fig-inc'!L76</f>
        <v>0.48700000000000004</v>
      </c>
      <c r="H75" s="27">
        <f t="shared" si="5"/>
        <v>12.184000000000001</v>
      </c>
      <c r="I75" s="27">
        <f t="shared" si="5"/>
        <v>2.4259999999999993</v>
      </c>
      <c r="J75" s="27">
        <f t="shared" si="5"/>
        <v>3.0409999999999995</v>
      </c>
      <c r="K75" s="27">
        <f t="shared" si="5"/>
        <v>1.4149999999999998</v>
      </c>
      <c r="L75" s="27">
        <f t="shared" si="6"/>
        <v>0.48700000000000004</v>
      </c>
    </row>
    <row r="76" spans="1:12" ht="13.5" customHeight="1">
      <c r="A76" s="23">
        <f t="shared" si="2"/>
        <v>1957</v>
      </c>
      <c r="B76" s="27">
        <f>100*'[1]data-fig-inc'!G77</f>
        <v>20.146</v>
      </c>
      <c r="C76" s="27">
        <f>100*'[1]data-fig-inc'!H77</f>
        <v>7.6850000000000005</v>
      </c>
      <c r="D76" s="27">
        <f>100*'[1]data-fig-inc'!I77</f>
        <v>5.197</v>
      </c>
      <c r="E76" s="27">
        <f>100*'[1]data-fig-inc'!J77</f>
        <v>2.053</v>
      </c>
      <c r="F76" s="27">
        <f>100*'[1]data-fig-inc'!L77</f>
        <v>0.539</v>
      </c>
      <c r="H76" s="27">
        <f t="shared" si="5"/>
        <v>12.461</v>
      </c>
      <c r="I76" s="27">
        <f t="shared" si="5"/>
        <v>2.4880000000000004</v>
      </c>
      <c r="J76" s="27">
        <f t="shared" si="5"/>
        <v>3.144</v>
      </c>
      <c r="K76" s="27">
        <f t="shared" si="5"/>
        <v>1.5139999999999998</v>
      </c>
      <c r="L76" s="27">
        <f t="shared" si="6"/>
        <v>0.539</v>
      </c>
    </row>
    <row r="77" spans="1:12" ht="13.5" customHeight="1">
      <c r="A77" s="23">
        <f t="shared" si="2"/>
        <v>1958</v>
      </c>
      <c r="B77" s="27">
        <f>100*'[1]data-fig-inc'!G78</f>
        <v>20.172</v>
      </c>
      <c r="C77" s="27">
        <f>100*'[1]data-fig-inc'!H78</f>
        <v>7.739999999999999</v>
      </c>
      <c r="D77" s="27">
        <f>100*'[1]data-fig-inc'!I78</f>
        <v>5.229</v>
      </c>
      <c r="E77" s="27">
        <f>100*'[1]data-fig-inc'!J78</f>
        <v>2.076</v>
      </c>
      <c r="F77" s="27">
        <f>100*'[1]data-fig-inc'!L78</f>
        <v>0.541</v>
      </c>
      <c r="H77" s="27">
        <f t="shared" si="5"/>
        <v>12.432000000000002</v>
      </c>
      <c r="I77" s="27">
        <f t="shared" si="5"/>
        <v>2.5109999999999992</v>
      </c>
      <c r="J77" s="27">
        <f t="shared" si="5"/>
        <v>3.153</v>
      </c>
      <c r="K77" s="27">
        <f t="shared" si="5"/>
        <v>1.5350000000000001</v>
      </c>
      <c r="L77" s="27">
        <f t="shared" si="6"/>
        <v>0.541</v>
      </c>
    </row>
    <row r="78" spans="1:12" ht="13.5" customHeight="1">
      <c r="A78" s="23">
        <f t="shared" si="2"/>
        <v>1959</v>
      </c>
      <c r="B78" s="27">
        <f>100*'[1]data-fig-inc'!G79</f>
        <v>20.482</v>
      </c>
      <c r="C78" s="27">
        <f>100*'[1]data-fig-inc'!H79</f>
        <v>7.973</v>
      </c>
      <c r="D78" s="27">
        <f>100*'[1]data-fig-inc'!I79</f>
        <v>5.444</v>
      </c>
      <c r="E78" s="27">
        <f>100*'[1]data-fig-inc'!J79</f>
        <v>2.148</v>
      </c>
      <c r="F78" s="27">
        <f>100*'[1]data-fig-inc'!L79</f>
        <v>0.537</v>
      </c>
      <c r="H78" s="27">
        <f t="shared" si="5"/>
        <v>12.509</v>
      </c>
      <c r="I78" s="27">
        <f t="shared" si="5"/>
        <v>2.529</v>
      </c>
      <c r="J78" s="27">
        <f t="shared" si="5"/>
        <v>3.296</v>
      </c>
      <c r="K78" s="27">
        <f t="shared" si="5"/>
        <v>1.6110000000000002</v>
      </c>
      <c r="L78" s="27">
        <f t="shared" si="6"/>
        <v>0.537</v>
      </c>
    </row>
    <row r="79" spans="1:12" ht="13.5" customHeight="1">
      <c r="A79" s="23">
        <f t="shared" si="2"/>
        <v>1960</v>
      </c>
      <c r="B79" s="27">
        <f>100*'[1]data-fig-inc'!G80</f>
        <v>20.745</v>
      </c>
      <c r="C79" s="27">
        <f>100*'[1]data-fig-inc'!H80</f>
        <v>8.173</v>
      </c>
      <c r="D79" s="27">
        <f>100*'[1]data-fig-inc'!I80</f>
        <v>5.514</v>
      </c>
      <c r="E79" s="27">
        <f>100*'[1]data-fig-inc'!J80</f>
        <v>2.221</v>
      </c>
      <c r="F79" s="27">
        <f>100*'[1]data-fig-inc'!L80</f>
        <v>0.577</v>
      </c>
      <c r="H79" s="27">
        <f t="shared" si="5"/>
        <v>12.572000000000001</v>
      </c>
      <c r="I79" s="27">
        <f t="shared" si="5"/>
        <v>2.659</v>
      </c>
      <c r="J79" s="27">
        <f t="shared" si="5"/>
        <v>3.293</v>
      </c>
      <c r="K79" s="27">
        <f t="shared" si="5"/>
        <v>1.6440000000000001</v>
      </c>
      <c r="L79" s="27">
        <f t="shared" si="6"/>
        <v>0.577</v>
      </c>
    </row>
    <row r="80" spans="1:12" ht="13.5" customHeight="1">
      <c r="A80" s="23">
        <f t="shared" si="2"/>
        <v>1961</v>
      </c>
      <c r="B80" s="27">
        <f>100*'[1]data-fig-inc'!G81</f>
        <v>20.679</v>
      </c>
      <c r="C80" s="27">
        <f>100*'[1]data-fig-inc'!H81</f>
        <v>8.441</v>
      </c>
      <c r="D80" s="27">
        <f>100*'[1]data-fig-inc'!I81</f>
        <v>5.794</v>
      </c>
      <c r="E80" s="27">
        <f>100*'[1]data-fig-inc'!J81</f>
        <v>2.309</v>
      </c>
      <c r="F80" s="27">
        <f>100*'[1]data-fig-inc'!L81</f>
        <v>0.603</v>
      </c>
      <c r="H80" s="27">
        <f t="shared" si="5"/>
        <v>12.237999999999998</v>
      </c>
      <c r="I80" s="27">
        <f t="shared" si="5"/>
        <v>2.647000000000001</v>
      </c>
      <c r="J80" s="27">
        <f t="shared" si="5"/>
        <v>3.4849999999999994</v>
      </c>
      <c r="K80" s="27">
        <f t="shared" si="5"/>
        <v>1.7060000000000002</v>
      </c>
      <c r="L80" s="27">
        <f t="shared" si="6"/>
        <v>0.603</v>
      </c>
    </row>
    <row r="81" spans="1:12" ht="13.5" customHeight="1">
      <c r="A81" s="23">
        <f t="shared" si="2"/>
        <v>1962</v>
      </c>
      <c r="B81" s="27">
        <f>100*'[1]data-fig-inc'!G82</f>
        <v>21.192</v>
      </c>
      <c r="C81" s="27">
        <f>100*'[1]data-fig-inc'!H82</f>
        <v>8.681</v>
      </c>
      <c r="D81" s="27">
        <f>100*'[1]data-fig-inc'!I82</f>
        <v>5.913</v>
      </c>
      <c r="E81" s="27">
        <f>100*'[1]data-fig-inc'!J82</f>
        <v>2.348</v>
      </c>
      <c r="F81" s="27">
        <f>100*'[1]data-fig-inc'!L82</f>
        <v>0.611</v>
      </c>
      <c r="H81" s="27">
        <f t="shared" si="5"/>
        <v>12.511000000000001</v>
      </c>
      <c r="I81" s="27">
        <f t="shared" si="5"/>
        <v>2.767999999999999</v>
      </c>
      <c r="J81" s="27">
        <f t="shared" si="5"/>
        <v>3.5650000000000004</v>
      </c>
      <c r="K81" s="27">
        <f t="shared" si="5"/>
        <v>1.7369999999999999</v>
      </c>
      <c r="L81" s="27">
        <f t="shared" si="6"/>
        <v>0.611</v>
      </c>
    </row>
    <row r="82" spans="1:12" ht="13.5" customHeight="1">
      <c r="A82" s="23">
        <f t="shared" si="2"/>
        <v>1963</v>
      </c>
      <c r="B82" s="27">
        <f>100*'[1]data-fig-inc'!G83</f>
        <v>21.028</v>
      </c>
      <c r="C82" s="27">
        <f>100*'[1]data-fig-inc'!H83</f>
        <v>8.501</v>
      </c>
      <c r="D82" s="27">
        <f>100*'[1]data-fig-inc'!I83</f>
        <v>5.74</v>
      </c>
      <c r="E82" s="27">
        <f>100*'[1]data-fig-inc'!J83</f>
        <v>2.306</v>
      </c>
      <c r="F82" s="27">
        <f>100*'[1]data-fig-inc'!L83</f>
        <v>0.6</v>
      </c>
      <c r="H82" s="27">
        <f t="shared" si="5"/>
        <v>12.527</v>
      </c>
      <c r="I82" s="27">
        <f t="shared" si="5"/>
        <v>2.7609999999999992</v>
      </c>
      <c r="J82" s="27">
        <f t="shared" si="5"/>
        <v>3.434</v>
      </c>
      <c r="K82" s="27">
        <f t="shared" si="5"/>
        <v>1.706</v>
      </c>
      <c r="L82" s="27">
        <f t="shared" si="6"/>
        <v>0.6</v>
      </c>
    </row>
    <row r="83" spans="1:12" ht="13.5" customHeight="1">
      <c r="A83" s="23">
        <f aca="true" t="shared" si="7" ref="A83:A121">A82+1</f>
        <v>1964</v>
      </c>
      <c r="B83" s="27">
        <f>100*'[1]data-fig-inc'!G84</f>
        <v>20.622</v>
      </c>
      <c r="C83" s="27">
        <f>100*'[1]data-fig-inc'!H84</f>
        <v>8.33</v>
      </c>
      <c r="D83" s="27">
        <f>100*'[1]data-fig-inc'!I84</f>
        <v>5.591</v>
      </c>
      <c r="E83" s="27">
        <f>100*'[1]data-fig-inc'!J84</f>
        <v>2.177</v>
      </c>
      <c r="F83" s="27">
        <f>100*'[1]data-fig-inc'!L84</f>
        <v>0.564</v>
      </c>
      <c r="H83" s="27">
        <f t="shared" si="5"/>
        <v>12.292</v>
      </c>
      <c r="I83" s="27">
        <f t="shared" si="5"/>
        <v>2.739</v>
      </c>
      <c r="J83" s="27">
        <f t="shared" si="5"/>
        <v>3.414</v>
      </c>
      <c r="K83" s="27">
        <f t="shared" si="5"/>
        <v>1.613</v>
      </c>
      <c r="L83" s="27">
        <f t="shared" si="6"/>
        <v>0.564</v>
      </c>
    </row>
    <row r="84" spans="1:12" ht="13.5" customHeight="1">
      <c r="A84" s="23">
        <f t="shared" si="7"/>
        <v>1965</v>
      </c>
      <c r="B84" s="27">
        <f>100*'[1]data-fig-inc'!G85</f>
        <v>20.039</v>
      </c>
      <c r="C84" s="27">
        <f>100*'[1]data-fig-inc'!H85</f>
        <v>7.905000000000001</v>
      </c>
      <c r="D84" s="27">
        <f>100*'[1]data-fig-inc'!I85</f>
        <v>5.26</v>
      </c>
      <c r="E84" s="27">
        <f>100*'[1]data-fig-inc'!J85</f>
        <v>2.037</v>
      </c>
      <c r="F84" s="27">
        <f>100*'[1]data-fig-inc'!L85</f>
        <v>0.523</v>
      </c>
      <c r="H84" s="27">
        <f t="shared" si="5"/>
        <v>12.134</v>
      </c>
      <c r="I84" s="27">
        <f t="shared" si="5"/>
        <v>2.6450000000000014</v>
      </c>
      <c r="J84" s="27">
        <f t="shared" si="5"/>
        <v>3.223</v>
      </c>
      <c r="K84" s="27">
        <f t="shared" si="5"/>
        <v>1.5139999999999998</v>
      </c>
      <c r="L84" s="27">
        <f t="shared" si="6"/>
        <v>0.523</v>
      </c>
    </row>
    <row r="85" spans="1:12" ht="13.5" customHeight="1">
      <c r="A85" s="23">
        <f t="shared" si="7"/>
        <v>1966</v>
      </c>
      <c r="B85" s="27">
        <f>100*'[1]data-fig-inc'!G86</f>
        <v>19.471</v>
      </c>
      <c r="C85" s="27">
        <f>100*'[1]data-fig-inc'!H86</f>
        <v>7.617999999999999</v>
      </c>
      <c r="D85" s="27">
        <f>100*'[1]data-fig-inc'!I86</f>
        <v>5.068</v>
      </c>
      <c r="E85" s="27">
        <f>100*'[1]data-fig-inc'!J86</f>
        <v>1.94</v>
      </c>
      <c r="F85" s="27">
        <f>100*'[1]data-fig-inc'!L86</f>
        <v>0.48700000000000004</v>
      </c>
      <c r="H85" s="27">
        <f t="shared" si="5"/>
        <v>11.853000000000002</v>
      </c>
      <c r="I85" s="27">
        <f t="shared" si="5"/>
        <v>2.55</v>
      </c>
      <c r="J85" s="27">
        <f t="shared" si="5"/>
        <v>3.1279999999999997</v>
      </c>
      <c r="K85" s="27">
        <f t="shared" si="5"/>
        <v>1.4529999999999998</v>
      </c>
      <c r="L85" s="27">
        <f t="shared" si="6"/>
        <v>0.48700000000000004</v>
      </c>
    </row>
    <row r="86" spans="1:12" ht="13.5" customHeight="1">
      <c r="A86" s="23">
        <f t="shared" si="7"/>
        <v>1967</v>
      </c>
      <c r="B86" s="27">
        <f>100*'[1]data-fig-inc'!G87</f>
        <v>19.861</v>
      </c>
      <c r="C86" s="27">
        <f>100*'[1]data-fig-inc'!H87</f>
        <v>7.632</v>
      </c>
      <c r="D86" s="27">
        <f>100*'[1]data-fig-inc'!I87</f>
        <v>5.107</v>
      </c>
      <c r="E86" s="27">
        <f>100*'[1]data-fig-inc'!J87</f>
        <v>1.963</v>
      </c>
      <c r="F86" s="27">
        <f>100*'[1]data-fig-inc'!L87</f>
        <v>0.48700000000000004</v>
      </c>
      <c r="H86" s="27">
        <f t="shared" si="5"/>
        <v>12.229000000000001</v>
      </c>
      <c r="I86" s="27">
        <f t="shared" si="5"/>
        <v>2.5249999999999995</v>
      </c>
      <c r="J86" s="27">
        <f t="shared" si="5"/>
        <v>3.144</v>
      </c>
      <c r="K86" s="27">
        <f t="shared" si="5"/>
        <v>1.476</v>
      </c>
      <c r="L86" s="27">
        <f t="shared" si="6"/>
        <v>0.48700000000000004</v>
      </c>
    </row>
    <row r="87" spans="1:12" ht="13.5" customHeight="1">
      <c r="A87" s="23">
        <f t="shared" si="7"/>
        <v>1968</v>
      </c>
      <c r="B87" s="27">
        <f>100*'[1]data-fig-inc'!G88</f>
        <v>19.449</v>
      </c>
      <c r="C87" s="27">
        <f>100*'[1]data-fig-inc'!H88</f>
        <v>7.558</v>
      </c>
      <c r="D87" s="27">
        <f>100*'[1]data-fig-inc'!I88</f>
        <v>5.046</v>
      </c>
      <c r="E87" s="27">
        <f>100*'[1]data-fig-inc'!J88</f>
        <v>1.913</v>
      </c>
      <c r="F87" s="27">
        <f>100*'[1]data-fig-inc'!L88</f>
        <v>0.463</v>
      </c>
      <c r="H87" s="27">
        <f t="shared" si="5"/>
        <v>11.891000000000002</v>
      </c>
      <c r="I87" s="27">
        <f t="shared" si="5"/>
        <v>2.5119999999999996</v>
      </c>
      <c r="J87" s="27">
        <f t="shared" si="5"/>
        <v>3.133</v>
      </c>
      <c r="K87" s="27">
        <f t="shared" si="5"/>
        <v>1.45</v>
      </c>
      <c r="L87" s="27">
        <f t="shared" si="6"/>
        <v>0.463</v>
      </c>
    </row>
    <row r="88" spans="1:12" ht="13.5" customHeight="1">
      <c r="A88" s="23">
        <f t="shared" si="7"/>
        <v>1969</v>
      </c>
      <c r="B88" s="27">
        <f>100*'[1]data-fig-inc'!G89</f>
        <v>20.377</v>
      </c>
      <c r="C88" s="27">
        <f>100*'[1]data-fig-inc'!H89</f>
        <v>8.006</v>
      </c>
      <c r="D88" s="27">
        <f>100*'[1]data-fig-inc'!I89</f>
        <v>5.272</v>
      </c>
      <c r="E88" s="27">
        <f>100*'[1]data-fig-inc'!J89</f>
        <v>1.913</v>
      </c>
      <c r="F88" s="27">
        <f>100*'[1]data-fig-inc'!L89</f>
        <v>0.465</v>
      </c>
      <c r="H88" s="27">
        <f t="shared" si="5"/>
        <v>12.370999999999999</v>
      </c>
      <c r="I88" s="27">
        <f t="shared" si="5"/>
        <v>2.734</v>
      </c>
      <c r="J88" s="27">
        <f t="shared" si="5"/>
        <v>3.359</v>
      </c>
      <c r="K88" s="27">
        <f t="shared" si="5"/>
        <v>1.448</v>
      </c>
      <c r="L88" s="27">
        <f t="shared" si="6"/>
        <v>0.465</v>
      </c>
    </row>
    <row r="89" spans="1:12" ht="13.5" customHeight="1">
      <c r="A89" s="23">
        <f t="shared" si="7"/>
        <v>1970</v>
      </c>
      <c r="B89" s="27">
        <f>100*'[1]data-fig-inc'!G90</f>
        <v>21.128</v>
      </c>
      <c r="C89" s="27">
        <f>100*'[1]data-fig-inc'!H90</f>
        <v>8.189</v>
      </c>
      <c r="D89" s="27">
        <f>100*'[1]data-fig-inc'!I90</f>
        <v>5.504</v>
      </c>
      <c r="E89" s="27">
        <f>100*'[1]data-fig-inc'!J90</f>
        <v>2.045</v>
      </c>
      <c r="F89" s="27">
        <f>100*'[1]data-fig-inc'!L90</f>
        <v>0.568</v>
      </c>
      <c r="H89" s="27">
        <f t="shared" si="5"/>
        <v>12.939</v>
      </c>
      <c r="I89" s="27">
        <f t="shared" si="5"/>
        <v>2.6850000000000005</v>
      </c>
      <c r="J89" s="27">
        <f t="shared" si="5"/>
        <v>3.4589999999999996</v>
      </c>
      <c r="K89" s="27">
        <f t="shared" si="5"/>
        <v>1.4769999999999999</v>
      </c>
      <c r="L89" s="27">
        <f t="shared" si="6"/>
        <v>0.568</v>
      </c>
    </row>
    <row r="90" spans="1:12" ht="13.5" customHeight="1">
      <c r="A90" s="23">
        <f t="shared" si="7"/>
        <v>1971</v>
      </c>
      <c r="B90" s="27">
        <f>100*'[1]data-fig-inc'!G91</f>
        <v>21.672</v>
      </c>
      <c r="C90" s="27">
        <f>100*'[1]data-fig-inc'!H91</f>
        <v>8.42</v>
      </c>
      <c r="D90" s="27">
        <f>100*'[1]data-fig-inc'!I91</f>
        <v>5.489</v>
      </c>
      <c r="E90" s="27">
        <f>100*'[1]data-fig-inc'!J91</f>
        <v>1.9370000000000003</v>
      </c>
      <c r="F90" s="27">
        <f>100*'[1]data-fig-inc'!L91</f>
        <v>0.625</v>
      </c>
      <c r="H90" s="27">
        <f t="shared" si="5"/>
        <v>13.252</v>
      </c>
      <c r="I90" s="27">
        <f t="shared" si="5"/>
        <v>2.931</v>
      </c>
      <c r="J90" s="27">
        <f t="shared" si="5"/>
        <v>3.5519999999999996</v>
      </c>
      <c r="K90" s="27">
        <f t="shared" si="5"/>
        <v>1.3120000000000003</v>
      </c>
      <c r="L90" s="27">
        <f t="shared" si="6"/>
        <v>0.625</v>
      </c>
    </row>
    <row r="91" spans="1:12" ht="13.5" customHeight="1">
      <c r="A91" s="23">
        <f t="shared" si="7"/>
        <v>1972</v>
      </c>
      <c r="B91" s="27">
        <f>100*'[1]data-fig-inc'!G92</f>
        <v>21.489</v>
      </c>
      <c r="C91" s="27">
        <f>100*'[1]data-fig-inc'!H92</f>
        <v>8.101</v>
      </c>
      <c r="D91" s="27">
        <f>100*'[1]data-fig-inc'!I92</f>
        <v>5.14</v>
      </c>
      <c r="E91" s="27">
        <f>100*'[1]data-fig-inc'!J92</f>
        <v>1.6019999999999999</v>
      </c>
      <c r="F91" s="27">
        <f>100*'[1]data-fig-inc'!L92</f>
        <v>0.439</v>
      </c>
      <c r="H91" s="27">
        <f t="shared" si="5"/>
        <v>13.388</v>
      </c>
      <c r="I91" s="27">
        <f t="shared" si="5"/>
        <v>2.961000000000001</v>
      </c>
      <c r="J91" s="27">
        <f t="shared" si="5"/>
        <v>3.538</v>
      </c>
      <c r="K91" s="27">
        <f t="shared" si="5"/>
        <v>1.1629999999999998</v>
      </c>
      <c r="L91" s="27">
        <f t="shared" si="6"/>
        <v>0.439</v>
      </c>
    </row>
    <row r="92" spans="1:12" ht="13.5" customHeight="1">
      <c r="A92" s="23">
        <f t="shared" si="7"/>
        <v>1973</v>
      </c>
      <c r="B92" s="27">
        <f>100*'[1]data-fig-inc'!G93</f>
        <v>21.014</v>
      </c>
      <c r="C92" s="27">
        <f>100*'[1]data-fig-inc'!H93</f>
        <v>7.614999999999999</v>
      </c>
      <c r="D92" s="27">
        <f>100*'[1]data-fig-inc'!I93</f>
        <v>5.024</v>
      </c>
      <c r="E92" s="27">
        <f>100*'[1]data-fig-inc'!J93</f>
        <v>2.183</v>
      </c>
      <c r="F92" s="27">
        <f>100*'[1]data-fig-inc'!L93</f>
        <v>0.86</v>
      </c>
      <c r="H92" s="27">
        <f t="shared" si="5"/>
        <v>13.399000000000001</v>
      </c>
      <c r="I92" s="27">
        <f t="shared" si="5"/>
        <v>2.5909999999999993</v>
      </c>
      <c r="J92" s="27">
        <f t="shared" si="5"/>
        <v>2.841</v>
      </c>
      <c r="K92" s="27">
        <f t="shared" si="5"/>
        <v>1.323</v>
      </c>
      <c r="L92" s="27">
        <f t="shared" si="6"/>
        <v>0.86</v>
      </c>
    </row>
    <row r="93" spans="1:12" ht="13.5" customHeight="1">
      <c r="A93" s="23">
        <f t="shared" si="7"/>
        <v>1974</v>
      </c>
      <c r="B93" s="27">
        <f>100*'[1]data-fig-inc'!G94</f>
        <v>19.929</v>
      </c>
      <c r="C93" s="27">
        <f>100*'[1]data-fig-inc'!H94</f>
        <v>7.202999999999999</v>
      </c>
      <c r="D93" s="27">
        <f>100*'[1]data-fig-inc'!I94</f>
        <v>4.606</v>
      </c>
      <c r="E93" s="27">
        <f>100*'[1]data-fig-inc'!J94</f>
        <v>1.7760000000000002</v>
      </c>
      <c r="F93" s="27">
        <f>100*'[1]data-fig-inc'!L94</f>
        <v>0.571</v>
      </c>
      <c r="H93" s="27">
        <f t="shared" si="5"/>
        <v>12.725999999999999</v>
      </c>
      <c r="I93" s="27">
        <f t="shared" si="5"/>
        <v>2.5969999999999995</v>
      </c>
      <c r="J93" s="27">
        <f t="shared" si="5"/>
        <v>2.8299999999999996</v>
      </c>
      <c r="K93" s="27">
        <f t="shared" si="5"/>
        <v>1.2050000000000003</v>
      </c>
      <c r="L93" s="27">
        <f t="shared" si="6"/>
        <v>0.571</v>
      </c>
    </row>
    <row r="94" spans="1:12" ht="13.5" customHeight="1">
      <c r="A94" s="23">
        <f t="shared" si="7"/>
        <v>1975</v>
      </c>
      <c r="B94" s="27">
        <f>100*'[1]data-fig-inc'!G95</f>
        <v>19.579</v>
      </c>
      <c r="C94" s="27">
        <f>100*'[1]data-fig-inc'!H95</f>
        <v>7.083</v>
      </c>
      <c r="D94" s="27">
        <f>100*'[1]data-fig-inc'!I95</f>
        <v>4.602</v>
      </c>
      <c r="E94" s="27">
        <f>100*'[1]data-fig-inc'!J95</f>
        <v>1.765</v>
      </c>
      <c r="F94" s="27">
        <f>100*'[1]data-fig-inc'!L95</f>
        <v>0.607</v>
      </c>
      <c r="H94" s="27">
        <f t="shared" si="5"/>
        <v>12.496</v>
      </c>
      <c r="I94" s="27">
        <f t="shared" si="5"/>
        <v>2.481</v>
      </c>
      <c r="J94" s="27">
        <f t="shared" si="5"/>
        <v>2.8370000000000006</v>
      </c>
      <c r="K94" s="27">
        <f t="shared" si="5"/>
        <v>1.158</v>
      </c>
      <c r="L94" s="27">
        <f t="shared" si="6"/>
        <v>0.607</v>
      </c>
    </row>
    <row r="95" spans="1:12" ht="13.5" customHeight="1">
      <c r="A95" s="23">
        <f t="shared" si="7"/>
        <v>1976</v>
      </c>
      <c r="B95" s="27">
        <f>100*'[1]data-fig-inc'!G96</f>
        <v>19.516</v>
      </c>
      <c r="C95" s="27">
        <f>100*'[1]data-fig-inc'!H96</f>
        <v>6.805999999999999</v>
      </c>
      <c r="D95" s="27">
        <f>100*'[1]data-fig-inc'!I96</f>
        <v>4.282</v>
      </c>
      <c r="E95" s="27">
        <f>100*'[1]data-fig-inc'!J96</f>
        <v>1.506</v>
      </c>
      <c r="F95" s="27">
        <f>100*'[1]data-fig-inc'!L96</f>
        <v>0.342</v>
      </c>
      <c r="H95" s="27">
        <f t="shared" si="5"/>
        <v>12.709999999999999</v>
      </c>
      <c r="I95" s="27">
        <f t="shared" si="5"/>
        <v>2.523999999999999</v>
      </c>
      <c r="J95" s="27">
        <f t="shared" si="5"/>
        <v>2.776</v>
      </c>
      <c r="K95" s="27">
        <f t="shared" si="5"/>
        <v>1.164</v>
      </c>
      <c r="L95" s="27">
        <f t="shared" si="6"/>
        <v>0.342</v>
      </c>
    </row>
    <row r="96" spans="1:12" ht="13.5" customHeight="1">
      <c r="A96" s="23">
        <f t="shared" si="7"/>
        <v>1977</v>
      </c>
      <c r="B96" s="27">
        <f>100*'[1]data-fig-inc'!G97</f>
        <v>19.449</v>
      </c>
      <c r="C96" s="27">
        <f>100*'[1]data-fig-inc'!H97</f>
        <v>6.769</v>
      </c>
      <c r="D96" s="27">
        <f>100*'[1]data-fig-inc'!I97</f>
        <v>4.258</v>
      </c>
      <c r="E96" s="27">
        <f>100*'[1]data-fig-inc'!J97</f>
        <v>1.482</v>
      </c>
      <c r="F96" s="27">
        <f>100*'[1]data-fig-inc'!L97</f>
        <v>0.338</v>
      </c>
      <c r="H96" s="27">
        <f t="shared" si="5"/>
        <v>12.680000000000001</v>
      </c>
      <c r="I96" s="27">
        <f t="shared" si="5"/>
        <v>2.511</v>
      </c>
      <c r="J96" s="27">
        <f t="shared" si="5"/>
        <v>2.776</v>
      </c>
      <c r="K96" s="27">
        <f t="shared" si="5"/>
        <v>1.144</v>
      </c>
      <c r="L96" s="27">
        <f t="shared" si="6"/>
        <v>0.338</v>
      </c>
    </row>
    <row r="97" spans="1:12" ht="13.5" customHeight="1">
      <c r="A97" s="23">
        <f t="shared" si="7"/>
        <v>1978</v>
      </c>
      <c r="B97" s="27">
        <f>100*'[1]data-fig-inc'!G98</f>
        <v>19.735</v>
      </c>
      <c r="C97" s="27">
        <f>100*'[1]data-fig-inc'!H98</f>
        <v>6.959999999999999</v>
      </c>
      <c r="D97" s="27">
        <f>100*'[1]data-fig-inc'!I98</f>
        <v>4.386</v>
      </c>
      <c r="E97" s="27">
        <f>100*'[1]data-fig-inc'!J98</f>
        <v>1.522</v>
      </c>
      <c r="F97" s="27">
        <f>100*'[1]data-fig-inc'!L98</f>
        <v>0.346</v>
      </c>
      <c r="H97" s="27">
        <f t="shared" si="5"/>
        <v>12.775</v>
      </c>
      <c r="I97" s="27">
        <f t="shared" si="5"/>
        <v>2.573999999999999</v>
      </c>
      <c r="J97" s="27">
        <f t="shared" si="5"/>
        <v>2.864</v>
      </c>
      <c r="K97" s="27">
        <f t="shared" si="5"/>
        <v>1.1760000000000002</v>
      </c>
      <c r="L97" s="27">
        <f t="shared" si="6"/>
        <v>0.346</v>
      </c>
    </row>
    <row r="98" spans="1:12" ht="13.5" customHeight="1">
      <c r="A98" s="23">
        <f t="shared" si="7"/>
        <v>1979</v>
      </c>
      <c r="B98" s="27">
        <f>100*'[1]data-fig-inc'!G99</f>
        <v>20.231</v>
      </c>
      <c r="C98" s="27">
        <f>100*'[1]data-fig-inc'!H99</f>
        <v>7.246999999999999</v>
      </c>
      <c r="D98" s="27">
        <f>100*'[1]data-fig-inc'!I99</f>
        <v>4.681</v>
      </c>
      <c r="E98" s="27">
        <f>100*'[1]data-fig-inc'!J99</f>
        <v>1.654</v>
      </c>
      <c r="F98" s="27">
        <f>100*'[1]data-fig-inc'!L99</f>
        <v>0.376</v>
      </c>
      <c r="H98" s="27">
        <f t="shared" si="5"/>
        <v>12.984000000000002</v>
      </c>
      <c r="I98" s="27">
        <f t="shared" si="5"/>
        <v>2.565999999999999</v>
      </c>
      <c r="J98" s="27">
        <f t="shared" si="5"/>
        <v>3.027</v>
      </c>
      <c r="K98" s="27">
        <f t="shared" si="5"/>
        <v>1.278</v>
      </c>
      <c r="L98" s="27">
        <f t="shared" si="6"/>
        <v>0.376</v>
      </c>
    </row>
    <row r="99" spans="1:12" ht="13.5" customHeight="1">
      <c r="A99" s="23">
        <f t="shared" si="7"/>
        <v>1980</v>
      </c>
      <c r="B99" s="27">
        <f>100*'[1]data-fig-inc'!G100</f>
        <v>20.101</v>
      </c>
      <c r="C99" s="27">
        <f>100*'[1]data-fig-inc'!H100</f>
        <v>7.158</v>
      </c>
      <c r="D99" s="27">
        <f>100*'[1]data-fig-inc'!I100</f>
        <v>4.645</v>
      </c>
      <c r="E99" s="27">
        <f>100*'[1]data-fig-inc'!J100</f>
        <v>1.654</v>
      </c>
      <c r="F99" s="27">
        <f>100*'[1]data-fig-inc'!L100</f>
        <v>0.377</v>
      </c>
      <c r="H99" s="27">
        <f t="shared" si="5"/>
        <v>12.942999999999998</v>
      </c>
      <c r="I99" s="27">
        <f t="shared" si="5"/>
        <v>2.513000000000001</v>
      </c>
      <c r="J99" s="27">
        <f t="shared" si="5"/>
        <v>2.9909999999999997</v>
      </c>
      <c r="K99" s="27">
        <f t="shared" si="5"/>
        <v>1.277</v>
      </c>
      <c r="L99" s="27">
        <f t="shared" si="6"/>
        <v>0.377</v>
      </c>
    </row>
    <row r="100" spans="1:12" ht="13.5" customHeight="1">
      <c r="A100" s="23">
        <f t="shared" si="7"/>
        <v>1981</v>
      </c>
      <c r="B100" s="27">
        <f>100*'[1]data-fig-inc'!G101</f>
        <v>20.074</v>
      </c>
      <c r="C100" s="27">
        <f>100*'[1]data-fig-inc'!H101</f>
        <v>7.109</v>
      </c>
      <c r="D100" s="27">
        <f>100*'[1]data-fig-inc'!I101</f>
        <v>4.614</v>
      </c>
      <c r="E100" s="27">
        <f>100*'[1]data-fig-inc'!J101</f>
        <v>1.593</v>
      </c>
      <c r="F100" s="27">
        <f>100*'[1]data-fig-inc'!L101</f>
        <v>0.357</v>
      </c>
      <c r="H100" s="27">
        <f t="shared" si="5"/>
        <v>12.965000000000002</v>
      </c>
      <c r="I100" s="27">
        <f t="shared" si="5"/>
        <v>2.495</v>
      </c>
      <c r="J100" s="27">
        <f t="shared" si="5"/>
        <v>3.021</v>
      </c>
      <c r="K100" s="27">
        <f t="shared" si="5"/>
        <v>1.236</v>
      </c>
      <c r="L100" s="27">
        <f t="shared" si="6"/>
        <v>0.357</v>
      </c>
    </row>
    <row r="101" spans="1:12" ht="13.5" customHeight="1">
      <c r="A101" s="23">
        <f t="shared" si="7"/>
        <v>1982</v>
      </c>
      <c r="B101" s="27">
        <f>100*'[1]data-fig-inc'!G102</f>
        <v>19.985</v>
      </c>
      <c r="C101" s="27">
        <f>100*'[1]data-fig-inc'!H102</f>
        <v>7.020999999999999</v>
      </c>
      <c r="D101" s="27">
        <f>100*'[1]data-fig-inc'!I102</f>
        <v>4.602</v>
      </c>
      <c r="E101" s="27">
        <f>100*'[1]data-fig-inc'!J102</f>
        <v>1.6209999999999998</v>
      </c>
      <c r="F101" s="27">
        <f>100*'[1]data-fig-inc'!L102</f>
        <v>0.395</v>
      </c>
      <c r="H101" s="27">
        <f t="shared" si="5"/>
        <v>12.964</v>
      </c>
      <c r="I101" s="27">
        <f t="shared" si="5"/>
        <v>2.4189999999999987</v>
      </c>
      <c r="J101" s="27">
        <f t="shared" si="5"/>
        <v>2.9810000000000008</v>
      </c>
      <c r="K101" s="27">
        <f t="shared" si="5"/>
        <v>1.2259999999999998</v>
      </c>
      <c r="L101" s="27">
        <f t="shared" si="6"/>
        <v>0.395</v>
      </c>
    </row>
    <row r="102" spans="1:12" ht="13.5" customHeight="1">
      <c r="A102" s="23">
        <f t="shared" si="7"/>
        <v>1983</v>
      </c>
      <c r="B102" s="27">
        <f>100*'[1]data-fig-inc'!G103</f>
        <v>20.025</v>
      </c>
      <c r="C102" s="27">
        <f>100*'[1]data-fig-inc'!H103</f>
        <v>6.943</v>
      </c>
      <c r="D102" s="27">
        <f>100*'[1]data-fig-inc'!I103</f>
        <v>4.46</v>
      </c>
      <c r="E102" s="27">
        <f>100*'[1]data-fig-inc'!J103</f>
        <v>1.501</v>
      </c>
      <c r="F102" s="27">
        <f>100*'[1]data-fig-inc'!L103</f>
        <v>0.338</v>
      </c>
      <c r="H102" s="27">
        <f t="shared" si="5"/>
        <v>13.081999999999999</v>
      </c>
      <c r="I102" s="27">
        <f t="shared" si="5"/>
        <v>2.4829999999999997</v>
      </c>
      <c r="J102" s="27">
        <f t="shared" si="5"/>
        <v>2.959</v>
      </c>
      <c r="K102" s="27">
        <f t="shared" si="5"/>
        <v>1.1629999999999998</v>
      </c>
      <c r="L102" s="27">
        <f t="shared" si="6"/>
        <v>0.338</v>
      </c>
    </row>
    <row r="103" spans="1:12" ht="13.5" customHeight="1">
      <c r="A103" s="23">
        <f t="shared" si="7"/>
        <v>1984</v>
      </c>
      <c r="B103" s="27">
        <f>100*'[1]data-fig-inc'!G104</f>
        <v>20.091</v>
      </c>
      <c r="C103" s="27">
        <f>100*'[1]data-fig-inc'!H104</f>
        <v>6.953000000000001</v>
      </c>
      <c r="D103" s="27">
        <f>100*'[1]data-fig-inc'!I104</f>
        <v>4.477</v>
      </c>
      <c r="E103" s="27">
        <f>100*'[1]data-fig-inc'!J104</f>
        <v>1.493</v>
      </c>
      <c r="F103" s="27">
        <f>100*'[1]data-fig-inc'!L104</f>
        <v>0.347</v>
      </c>
      <c r="H103" s="27">
        <f t="shared" si="5"/>
        <v>13.138</v>
      </c>
      <c r="I103" s="27">
        <f t="shared" si="5"/>
        <v>2.476000000000001</v>
      </c>
      <c r="J103" s="27">
        <f t="shared" si="5"/>
        <v>2.984</v>
      </c>
      <c r="K103" s="27">
        <f t="shared" si="5"/>
        <v>1.1460000000000001</v>
      </c>
      <c r="L103" s="27">
        <f t="shared" si="6"/>
        <v>0.347</v>
      </c>
    </row>
    <row r="104" spans="1:12" ht="13.5" customHeight="1">
      <c r="A104" s="23">
        <f t="shared" si="7"/>
        <v>1985</v>
      </c>
      <c r="B104" s="27">
        <f>100*'[1]data-fig-inc'!G105</f>
        <v>20.249</v>
      </c>
      <c r="C104" s="27">
        <f>100*'[1]data-fig-inc'!H105</f>
        <v>7.031999999999999</v>
      </c>
      <c r="D104" s="27">
        <f>100*'[1]data-fig-inc'!I105</f>
        <v>4.502</v>
      </c>
      <c r="E104" s="27">
        <f>100*'[1]data-fig-inc'!J105</f>
        <v>1.496</v>
      </c>
      <c r="F104" s="27">
        <f>100*'[1]data-fig-inc'!L105</f>
        <v>0.353</v>
      </c>
      <c r="H104" s="27">
        <f t="shared" si="5"/>
        <v>13.216999999999999</v>
      </c>
      <c r="I104" s="27">
        <f t="shared" si="5"/>
        <v>2.5299999999999994</v>
      </c>
      <c r="J104" s="27">
        <f t="shared" si="5"/>
        <v>3.006</v>
      </c>
      <c r="K104" s="27">
        <f t="shared" si="5"/>
        <v>1.143</v>
      </c>
      <c r="L104" s="27">
        <f t="shared" si="6"/>
        <v>0.353</v>
      </c>
    </row>
    <row r="105" spans="1:12" ht="13.5" customHeight="1">
      <c r="A105" s="23">
        <f t="shared" si="7"/>
        <v>1986</v>
      </c>
      <c r="B105" s="27">
        <f>100*'[1]data-fig-inc'!G106</f>
        <v>20.602</v>
      </c>
      <c r="C105" s="27">
        <f>100*'[1]data-fig-inc'!H106</f>
        <v>7.208</v>
      </c>
      <c r="D105" s="27">
        <f>100*'[1]data-fig-inc'!I106</f>
        <v>4.585</v>
      </c>
      <c r="E105" s="27">
        <f>100*'[1]data-fig-inc'!J106</f>
        <v>1.535</v>
      </c>
      <c r="F105" s="27">
        <f>100*'[1]data-fig-inc'!L106</f>
        <v>0.396</v>
      </c>
      <c r="H105" s="27">
        <f t="shared" si="5"/>
        <v>13.394</v>
      </c>
      <c r="I105" s="27">
        <f t="shared" si="5"/>
        <v>2.623</v>
      </c>
      <c r="J105" s="27">
        <f t="shared" si="5"/>
        <v>3.05</v>
      </c>
      <c r="K105" s="27">
        <f t="shared" si="5"/>
        <v>1.1389999999999998</v>
      </c>
      <c r="L105" s="27">
        <f t="shared" si="6"/>
        <v>0.396</v>
      </c>
    </row>
    <row r="106" spans="1:12" ht="13.5" customHeight="1">
      <c r="A106" s="23">
        <f t="shared" si="7"/>
        <v>1987</v>
      </c>
      <c r="B106" s="27">
        <f>100*'[1]data-fig-inc'!G107</f>
        <v>21.415</v>
      </c>
      <c r="C106" s="27">
        <f>100*'[1]data-fig-inc'!H107</f>
        <v>7.663</v>
      </c>
      <c r="D106" s="27">
        <f>100*'[1]data-fig-inc'!I107</f>
        <v>4.879</v>
      </c>
      <c r="E106" s="27">
        <f>100*'[1]data-fig-inc'!J107</f>
        <v>1.653</v>
      </c>
      <c r="F106" s="27">
        <f>100*'[1]data-fig-inc'!L107</f>
        <v>0.509</v>
      </c>
      <c r="H106" s="27">
        <f t="shared" si="5"/>
        <v>13.751999999999999</v>
      </c>
      <c r="I106" s="27">
        <f t="shared" si="5"/>
        <v>2.7840000000000007</v>
      </c>
      <c r="J106" s="27">
        <f t="shared" si="5"/>
        <v>3.2259999999999995</v>
      </c>
      <c r="K106" s="27">
        <f t="shared" si="5"/>
        <v>1.1440000000000001</v>
      </c>
      <c r="L106" s="27">
        <f t="shared" si="6"/>
        <v>0.509</v>
      </c>
    </row>
    <row r="107" spans="1:12" ht="13.5" customHeight="1">
      <c r="A107" s="23">
        <f t="shared" si="7"/>
        <v>1988</v>
      </c>
      <c r="B107" s="27">
        <f>100*'[1]data-fig-inc'!G108</f>
        <v>21.518</v>
      </c>
      <c r="C107" s="27">
        <f>100*'[1]data-fig-inc'!H108</f>
        <v>7.628</v>
      </c>
      <c r="D107" s="27">
        <f>100*'[1]data-fig-inc'!I108</f>
        <v>4.786</v>
      </c>
      <c r="E107" s="27">
        <f>100*'[1]data-fig-inc'!J108</f>
        <v>1.616</v>
      </c>
      <c r="F107" s="27">
        <f>100*'[1]data-fig-inc'!L108</f>
        <v>0.53</v>
      </c>
      <c r="H107" s="27">
        <f t="shared" si="5"/>
        <v>13.89</v>
      </c>
      <c r="I107" s="27">
        <f t="shared" si="5"/>
        <v>2.8420000000000005</v>
      </c>
      <c r="J107" s="27">
        <f t="shared" si="5"/>
        <v>3.1699999999999995</v>
      </c>
      <c r="K107" s="27">
        <f t="shared" si="5"/>
        <v>1.086</v>
      </c>
      <c r="L107" s="27">
        <f t="shared" si="6"/>
        <v>0.53</v>
      </c>
    </row>
    <row r="108" spans="1:12" ht="13.5" customHeight="1">
      <c r="A108" s="23">
        <f t="shared" si="7"/>
        <v>1989</v>
      </c>
      <c r="B108" s="27">
        <f>100*'[1]data-fig-inc'!G109</f>
        <v>21.698</v>
      </c>
      <c r="C108" s="27">
        <f>100*'[1]data-fig-inc'!H109</f>
        <v>7.902000000000001</v>
      </c>
      <c r="D108" s="27">
        <f>100*'[1]data-fig-inc'!I109</f>
        <v>5.065</v>
      </c>
      <c r="E108" s="27">
        <f>100*'[1]data-fig-inc'!J109</f>
        <v>1.833</v>
      </c>
      <c r="F108" s="27">
        <f>100*'[1]data-fig-inc'!L109</f>
        <v>0.721</v>
      </c>
      <c r="H108" s="27">
        <f t="shared" si="5"/>
        <v>13.796</v>
      </c>
      <c r="I108" s="27">
        <f t="shared" si="5"/>
        <v>2.8370000000000006</v>
      </c>
      <c r="J108" s="27">
        <f t="shared" si="5"/>
        <v>3.232</v>
      </c>
      <c r="K108" s="27">
        <f t="shared" si="5"/>
        <v>1.112</v>
      </c>
      <c r="L108" s="27">
        <f t="shared" si="6"/>
        <v>0.721</v>
      </c>
    </row>
    <row r="109" spans="1:12" ht="13.5" customHeight="1">
      <c r="A109" s="23">
        <f t="shared" si="7"/>
        <v>1990</v>
      </c>
      <c r="B109" s="27">
        <f>100*'[1]data-fig-inc'!G110</f>
        <v>21.781</v>
      </c>
      <c r="C109" s="27">
        <f>100*'[1]data-fig-inc'!H110</f>
        <v>8.054</v>
      </c>
      <c r="D109" s="27">
        <f>100*'[1]data-fig-inc'!I110</f>
        <v>5.22</v>
      </c>
      <c r="E109" s="27">
        <f>100*'[1]data-fig-inc'!J110</f>
        <v>2.04</v>
      </c>
      <c r="F109" s="27">
        <f>100*'[1]data-fig-inc'!L110</f>
        <v>0.859</v>
      </c>
      <c r="H109" s="27">
        <f t="shared" si="5"/>
        <v>13.726999999999999</v>
      </c>
      <c r="I109" s="27">
        <f t="shared" si="5"/>
        <v>2.8340000000000005</v>
      </c>
      <c r="J109" s="27">
        <f t="shared" si="5"/>
        <v>3.1799999999999997</v>
      </c>
      <c r="K109" s="27">
        <f t="shared" si="5"/>
        <v>1.181</v>
      </c>
      <c r="L109" s="27">
        <f t="shared" si="6"/>
        <v>0.859</v>
      </c>
    </row>
    <row r="110" spans="1:12" ht="13.5" customHeight="1">
      <c r="A110" s="23">
        <f t="shared" si="7"/>
        <v>1991</v>
      </c>
      <c r="B110" s="27">
        <f>100*'[1]data-fig-inc'!G111</f>
        <v>21.16</v>
      </c>
      <c r="C110" s="27">
        <f>100*'[1]data-fig-inc'!H111</f>
        <v>7.544</v>
      </c>
      <c r="D110" s="27">
        <f>100*'[1]data-fig-inc'!I111</f>
        <v>4.844</v>
      </c>
      <c r="E110" s="27">
        <f>100*'[1]data-fig-inc'!J111</f>
        <v>1.8110000000000002</v>
      </c>
      <c r="F110" s="27">
        <f>100*'[1]data-fig-inc'!L111</f>
        <v>0.727</v>
      </c>
      <c r="H110" s="27">
        <f t="shared" si="5"/>
        <v>13.616</v>
      </c>
      <c r="I110" s="27">
        <f t="shared" si="5"/>
        <v>2.6999999999999993</v>
      </c>
      <c r="J110" s="27">
        <f t="shared" si="5"/>
        <v>3.0330000000000004</v>
      </c>
      <c r="K110" s="27">
        <f t="shared" si="5"/>
        <v>1.084</v>
      </c>
      <c r="L110" s="27">
        <f t="shared" si="6"/>
        <v>0.727</v>
      </c>
    </row>
    <row r="111" spans="1:12" ht="13.5" customHeight="1">
      <c r="A111" s="23">
        <f t="shared" si="7"/>
        <v>1992</v>
      </c>
      <c r="B111" s="27">
        <f>100*'[1]data-fig-inc'!G112</f>
        <v>20.576</v>
      </c>
      <c r="C111" s="27">
        <f>100*'[1]data-fig-inc'!H112</f>
        <v>7.121000000000001</v>
      </c>
      <c r="D111" s="27">
        <f>100*'[1]data-fig-inc'!I112</f>
        <v>4.604</v>
      </c>
      <c r="E111" s="27">
        <f>100*'[1]data-fig-inc'!J112</f>
        <v>1.645</v>
      </c>
      <c r="F111" s="27">
        <f>100*'[1]data-fig-inc'!L112</f>
        <v>0.5</v>
      </c>
      <c r="H111" s="27">
        <f t="shared" si="5"/>
        <v>13.454999999999998</v>
      </c>
      <c r="I111" s="27">
        <f t="shared" si="5"/>
        <v>2.5170000000000012</v>
      </c>
      <c r="J111" s="27">
        <f t="shared" si="5"/>
        <v>2.959</v>
      </c>
      <c r="K111" s="27">
        <f t="shared" si="5"/>
        <v>1.145</v>
      </c>
      <c r="L111" s="27">
        <f t="shared" si="6"/>
        <v>0.5</v>
      </c>
    </row>
    <row r="112" spans="1:12" ht="13.5" customHeight="1">
      <c r="A112" s="23">
        <f t="shared" si="7"/>
        <v>1993</v>
      </c>
      <c r="B112" s="27">
        <f>100*'[1]data-fig-inc'!G113</f>
        <v>20.724</v>
      </c>
      <c r="C112" s="27">
        <f>100*'[1]data-fig-inc'!H113</f>
        <v>7.152</v>
      </c>
      <c r="D112" s="27">
        <f>100*'[1]data-fig-inc'!I113</f>
        <v>4.609</v>
      </c>
      <c r="E112" s="27">
        <f>100*'[1]data-fig-inc'!J113</f>
        <v>1.6200000000000003</v>
      </c>
      <c r="F112" s="27">
        <f>100*'[1]data-fig-inc'!L113</f>
        <v>0.494</v>
      </c>
      <c r="H112" s="27">
        <f t="shared" si="5"/>
        <v>13.572</v>
      </c>
      <c r="I112" s="27">
        <f t="shared" si="5"/>
        <v>2.543</v>
      </c>
      <c r="J112" s="27">
        <f t="shared" si="5"/>
        <v>2.989</v>
      </c>
      <c r="K112" s="27">
        <f t="shared" si="5"/>
        <v>1.1260000000000003</v>
      </c>
      <c r="L112" s="27">
        <f t="shared" si="6"/>
        <v>0.494</v>
      </c>
    </row>
    <row r="113" spans="1:12" ht="13.5" customHeight="1">
      <c r="A113" s="23">
        <f t="shared" si="7"/>
        <v>1994</v>
      </c>
      <c r="B113" s="27">
        <f>100*'[1]data-fig-inc'!G114</f>
        <v>20.933</v>
      </c>
      <c r="C113" s="27">
        <f>100*'[1]data-fig-inc'!H114</f>
        <v>7.065</v>
      </c>
      <c r="D113" s="27">
        <f>100*'[1]data-fig-inc'!I114</f>
        <v>4.498</v>
      </c>
      <c r="E113" s="27">
        <f>100*'[1]data-fig-inc'!J114</f>
        <v>1.617</v>
      </c>
      <c r="F113" s="27">
        <f>100*'[1]data-fig-inc'!L114</f>
        <v>0.48700000000000004</v>
      </c>
      <c r="H113" s="27">
        <f t="shared" si="5"/>
        <v>13.867999999999999</v>
      </c>
      <c r="I113" s="27">
        <f t="shared" si="5"/>
        <v>2.567</v>
      </c>
      <c r="J113" s="27">
        <f t="shared" si="5"/>
        <v>2.8810000000000002</v>
      </c>
      <c r="K113" s="27">
        <f t="shared" si="5"/>
        <v>1.13</v>
      </c>
      <c r="L113" s="27">
        <f t="shared" si="6"/>
        <v>0.48700000000000004</v>
      </c>
    </row>
    <row r="114" spans="1:12" ht="13.5" customHeight="1">
      <c r="A114" s="23">
        <f t="shared" si="7"/>
        <v>1995</v>
      </c>
      <c r="B114" s="27">
        <f>100*'[1]data-fig-inc'!G115</f>
        <v>21.469</v>
      </c>
      <c r="C114" s="27">
        <f>100*'[1]data-fig-inc'!H115</f>
        <v>7.297</v>
      </c>
      <c r="D114" s="27">
        <f>100*'[1]data-fig-inc'!I115</f>
        <v>4.675</v>
      </c>
      <c r="E114" s="27">
        <f>100*'[1]data-fig-inc'!J115</f>
        <v>1.6420000000000001</v>
      </c>
      <c r="F114" s="27">
        <f>100*'[1]data-fig-inc'!L115</f>
        <v>0.4719999999999999</v>
      </c>
      <c r="H114" s="27">
        <f t="shared" si="5"/>
        <v>14.172</v>
      </c>
      <c r="I114" s="27">
        <f t="shared" si="5"/>
        <v>2.622</v>
      </c>
      <c r="J114" s="27">
        <f t="shared" si="5"/>
        <v>3.0329999999999995</v>
      </c>
      <c r="K114" s="27">
        <f t="shared" si="5"/>
        <v>1.1700000000000002</v>
      </c>
      <c r="L114" s="27">
        <f t="shared" si="6"/>
        <v>0.4719999999999999</v>
      </c>
    </row>
    <row r="115" spans="1:12" ht="13.5" customHeight="1">
      <c r="A115" s="23">
        <f t="shared" si="7"/>
        <v>1996</v>
      </c>
      <c r="B115" s="27">
        <f>100*'[1]data-fig-inc'!G116</f>
        <v>21.611</v>
      </c>
      <c r="C115" s="27">
        <f>100*'[1]data-fig-inc'!H116</f>
        <v>7.359999999999999</v>
      </c>
      <c r="D115" s="27">
        <f>100*'[1]data-fig-inc'!I116</f>
        <v>4.705</v>
      </c>
      <c r="E115" s="27">
        <f>100*'[1]data-fig-inc'!J116</f>
        <v>1.694</v>
      </c>
      <c r="F115" s="27">
        <f>100*'[1]data-fig-inc'!L116</f>
        <v>0.49699999999999994</v>
      </c>
      <c r="H115" s="27">
        <f t="shared" si="5"/>
        <v>14.251000000000001</v>
      </c>
      <c r="I115" s="27">
        <f t="shared" si="5"/>
        <v>2.6549999999999994</v>
      </c>
      <c r="J115" s="27">
        <f t="shared" si="5"/>
        <v>3.011</v>
      </c>
      <c r="K115" s="27">
        <f t="shared" si="5"/>
        <v>1.197</v>
      </c>
      <c r="L115" s="27">
        <f t="shared" si="6"/>
        <v>0.49699999999999994</v>
      </c>
    </row>
    <row r="116" spans="1:12" ht="13.5" customHeight="1">
      <c r="A116" s="23">
        <f t="shared" si="7"/>
        <v>1997</v>
      </c>
      <c r="B116" s="27">
        <f>100*'[1]data-fig-inc'!G117</f>
        <v>21.723</v>
      </c>
      <c r="C116" s="27">
        <f>100*'[1]data-fig-inc'!H117</f>
        <v>7.317</v>
      </c>
      <c r="D116" s="27">
        <f>100*'[1]data-fig-inc'!I117</f>
        <v>4.659</v>
      </c>
      <c r="E116" s="27">
        <f>100*'[1]data-fig-inc'!J117</f>
        <v>1.691</v>
      </c>
      <c r="F116" s="27">
        <f>100*'[1]data-fig-inc'!L117</f>
        <v>0.45199999999999996</v>
      </c>
      <c r="H116" s="27">
        <f t="shared" si="5"/>
        <v>14.405999999999999</v>
      </c>
      <c r="I116" s="27">
        <f t="shared" si="5"/>
        <v>2.6580000000000004</v>
      </c>
      <c r="J116" s="27">
        <f t="shared" si="5"/>
        <v>2.968</v>
      </c>
      <c r="K116" s="27">
        <f t="shared" si="5"/>
        <v>1.239</v>
      </c>
      <c r="L116" s="27">
        <f t="shared" si="6"/>
        <v>0.45199999999999996</v>
      </c>
    </row>
    <row r="117" spans="1:12" ht="13.5" customHeight="1">
      <c r="A117" s="23">
        <f t="shared" si="7"/>
        <v>1998</v>
      </c>
      <c r="B117" s="27">
        <f>100*'[1]data-fig-inc'!G118</f>
        <v>22.302</v>
      </c>
      <c r="C117" s="27">
        <f>100*'[1]data-fig-inc'!H118</f>
        <v>7.587</v>
      </c>
      <c r="D117" s="27">
        <f>100*'[1]data-fig-inc'!I118</f>
        <v>4.85</v>
      </c>
      <c r="E117" s="27">
        <f>100*'[1]data-fig-inc'!J118</f>
        <v>1.741</v>
      </c>
      <c r="F117" s="27">
        <f>100*'[1]data-fig-inc'!L118</f>
        <v>0.44800000000000006</v>
      </c>
      <c r="H117" s="27">
        <f t="shared" si="5"/>
        <v>14.715</v>
      </c>
      <c r="I117" s="27">
        <f t="shared" si="5"/>
        <v>2.737</v>
      </c>
      <c r="J117" s="27">
        <f t="shared" si="5"/>
        <v>3.1089999999999995</v>
      </c>
      <c r="K117" s="27">
        <f t="shared" si="5"/>
        <v>1.2930000000000001</v>
      </c>
      <c r="L117" s="27">
        <f t="shared" si="6"/>
        <v>0.44800000000000006</v>
      </c>
    </row>
    <row r="118" spans="1:12" ht="13.5" customHeight="1">
      <c r="A118" s="23">
        <f t="shared" si="7"/>
        <v>1999</v>
      </c>
      <c r="B118" s="27">
        <f>100*'[1]data-fig-inc'!G119</f>
        <v>22.766</v>
      </c>
      <c r="C118" s="27">
        <f>100*'[1]data-fig-inc'!H119</f>
        <v>7.76</v>
      </c>
      <c r="D118" s="27">
        <f>100*'[1]data-fig-inc'!I119</f>
        <v>4.928</v>
      </c>
      <c r="E118" s="27">
        <f>100*'[1]data-fig-inc'!J119</f>
        <v>1.771</v>
      </c>
      <c r="F118" s="27">
        <f>100*'[1]data-fig-inc'!L119</f>
        <v>0.4719999999999999</v>
      </c>
      <c r="H118" s="27">
        <f t="shared" si="5"/>
        <v>15.005999999999998</v>
      </c>
      <c r="I118" s="27">
        <f t="shared" si="5"/>
        <v>2.832</v>
      </c>
      <c r="J118" s="27">
        <f t="shared" si="5"/>
        <v>3.157</v>
      </c>
      <c r="K118" s="27">
        <f t="shared" si="5"/>
        <v>1.299</v>
      </c>
      <c r="L118" s="27">
        <f t="shared" si="6"/>
        <v>0.4719999999999999</v>
      </c>
    </row>
    <row r="119" spans="1:12" ht="13.5" customHeight="1">
      <c r="A119" s="23">
        <f t="shared" si="7"/>
        <v>2000</v>
      </c>
      <c r="B119" s="27">
        <f>100*'[1]data-fig-inc'!G120</f>
        <v>23.518</v>
      </c>
      <c r="C119" s="27">
        <f>100*'[1]data-fig-inc'!H120</f>
        <v>8.216</v>
      </c>
      <c r="D119" s="27">
        <f>100*'[1]data-fig-inc'!I120</f>
        <v>5.319</v>
      </c>
      <c r="E119" s="27">
        <f>100*'[1]data-fig-inc'!J120</f>
        <v>2.038</v>
      </c>
      <c r="F119" s="27">
        <f>100*'[1]data-fig-inc'!L120</f>
        <v>0.57</v>
      </c>
      <c r="H119" s="27">
        <f t="shared" si="5"/>
        <v>15.302000000000001</v>
      </c>
      <c r="I119" s="27">
        <f t="shared" si="5"/>
        <v>2.8969999999999994</v>
      </c>
      <c r="J119" s="27">
        <f t="shared" si="5"/>
        <v>3.281</v>
      </c>
      <c r="K119" s="27">
        <f t="shared" si="5"/>
        <v>1.468</v>
      </c>
      <c r="L119" s="27">
        <f t="shared" si="6"/>
        <v>0.57</v>
      </c>
    </row>
    <row r="120" spans="1:12" ht="13.5" customHeight="1">
      <c r="A120" s="23">
        <f t="shared" si="7"/>
        <v>2001</v>
      </c>
      <c r="B120" s="27">
        <f>100*'[1]data-fig-inc'!G121</f>
        <v>24.156</v>
      </c>
      <c r="C120" s="27">
        <f>100*'[1]data-fig-inc'!H121</f>
        <v>8.486</v>
      </c>
      <c r="D120" s="27">
        <f>100*'[1]data-fig-inc'!I121</f>
        <v>5.553</v>
      </c>
      <c r="E120" s="27">
        <f>100*'[1]data-fig-inc'!J121</f>
        <v>2.141</v>
      </c>
      <c r="F120" s="27">
        <f>100*'[1]data-fig-inc'!L121</f>
        <v>0.598</v>
      </c>
      <c r="H120" s="27">
        <f t="shared" si="5"/>
        <v>15.669999999999998</v>
      </c>
      <c r="I120" s="27">
        <f t="shared" si="5"/>
        <v>2.9330000000000007</v>
      </c>
      <c r="J120" s="27">
        <f t="shared" si="5"/>
        <v>3.412</v>
      </c>
      <c r="K120" s="27">
        <f t="shared" si="5"/>
        <v>1.5430000000000001</v>
      </c>
      <c r="L120" s="27">
        <f t="shared" si="6"/>
        <v>0.598</v>
      </c>
    </row>
    <row r="121" spans="1:12" ht="13.5" customHeight="1">
      <c r="A121" s="23">
        <f t="shared" si="7"/>
        <v>2002</v>
      </c>
      <c r="B121" s="27">
        <f>100*'[1]data-fig-inc'!G122</f>
        <v>24.595</v>
      </c>
      <c r="C121" s="27">
        <f>100*'[1]data-fig-inc'!H122</f>
        <v>8.647</v>
      </c>
      <c r="D121" s="27">
        <f>100*'[1]data-fig-inc'!I122</f>
        <v>5.638</v>
      </c>
      <c r="E121" s="27">
        <f>100*'[1]data-fig-inc'!J122</f>
        <v>2.155</v>
      </c>
      <c r="F121" s="27">
        <f>100*'[1]data-fig-inc'!L122</f>
        <v>0.583</v>
      </c>
      <c r="H121" s="27">
        <f t="shared" si="5"/>
        <v>15.947999999999999</v>
      </c>
      <c r="I121" s="27">
        <f t="shared" si="5"/>
        <v>3.0090000000000003</v>
      </c>
      <c r="J121" s="27">
        <f t="shared" si="5"/>
        <v>3.483</v>
      </c>
      <c r="K121" s="27">
        <f t="shared" si="5"/>
        <v>1.5719999999999998</v>
      </c>
      <c r="L121" s="27">
        <f t="shared" si="6"/>
        <v>0.583</v>
      </c>
    </row>
    <row r="122" spans="1:12" ht="13.5" customHeight="1">
      <c r="A122" s="24"/>
      <c r="B122" s="30"/>
      <c r="C122" s="30"/>
      <c r="D122" s="30"/>
      <c r="E122" s="30"/>
      <c r="F122" s="30"/>
      <c r="G122" s="22"/>
      <c r="H122" s="30"/>
      <c r="I122" s="30"/>
      <c r="J122" s="30"/>
      <c r="K122" s="30"/>
      <c r="L122" s="30"/>
    </row>
    <row r="123" spans="8:12" ht="13.5" customHeight="1">
      <c r="H123" s="27"/>
      <c r="I123" s="27"/>
      <c r="J123" s="27"/>
      <c r="K123" s="27"/>
      <c r="L123" s="27"/>
    </row>
    <row r="124" spans="1:12" ht="13.5" customHeight="1">
      <c r="A124" s="31" t="s">
        <v>76</v>
      </c>
      <c r="H124" s="27"/>
      <c r="I124" s="27"/>
      <c r="J124" s="27"/>
      <c r="K124" s="27"/>
      <c r="L124" s="27"/>
    </row>
    <row r="125" spans="1:12" ht="13.5" customHeight="1">
      <c r="A125" s="31" t="s">
        <v>77</v>
      </c>
      <c r="H125" s="27"/>
      <c r="I125" s="27"/>
      <c r="J125" s="27"/>
      <c r="K125" s="27"/>
      <c r="L125" s="27"/>
    </row>
    <row r="126" spans="1:12" ht="13.5" customHeight="1">
      <c r="A126" s="31" t="s">
        <v>78</v>
      </c>
      <c r="H126" s="27"/>
      <c r="I126" s="27"/>
      <c r="J126" s="27"/>
      <c r="K126" s="27"/>
      <c r="L126" s="27"/>
    </row>
    <row r="127" spans="1:12" ht="13.5" customHeight="1">
      <c r="A127" s="31" t="s">
        <v>79</v>
      </c>
      <c r="H127" s="27"/>
      <c r="I127" s="27"/>
      <c r="J127" s="27"/>
      <c r="K127" s="27"/>
      <c r="L127" s="27"/>
    </row>
    <row r="128" spans="1:12" ht="13.5" customHeight="1">
      <c r="A128" s="31" t="s">
        <v>80</v>
      </c>
      <c r="H128" s="27"/>
      <c r="I128" s="27"/>
      <c r="J128" s="27"/>
      <c r="K128" s="27"/>
      <c r="L128" s="27"/>
    </row>
    <row r="129" spans="8:12" ht="13.5" customHeight="1">
      <c r="H129" s="27"/>
      <c r="I129" s="27"/>
      <c r="J129" s="27"/>
      <c r="K129" s="27"/>
      <c r="L129" s="27"/>
    </row>
    <row r="130" spans="8:12" ht="13.5" customHeight="1">
      <c r="H130" s="27"/>
      <c r="I130" s="27"/>
      <c r="J130" s="27"/>
      <c r="K130" s="27"/>
      <c r="L130" s="27"/>
    </row>
    <row r="131" spans="8:12" ht="13.5" customHeight="1">
      <c r="H131" s="27"/>
      <c r="I131" s="27"/>
      <c r="J131" s="27"/>
      <c r="K131" s="27"/>
      <c r="L131" s="27"/>
    </row>
    <row r="132" spans="8:12" ht="13.5" customHeight="1">
      <c r="H132" s="27"/>
      <c r="I132" s="27"/>
      <c r="J132" s="27"/>
      <c r="K132" s="27"/>
      <c r="L132" s="27"/>
    </row>
    <row r="133" spans="8:12" ht="13.5" customHeight="1">
      <c r="H133" s="27"/>
      <c r="I133" s="27"/>
      <c r="J133" s="27"/>
      <c r="K133" s="27"/>
      <c r="L133" s="27"/>
    </row>
    <row r="134" spans="8:12" ht="13.5" customHeight="1">
      <c r="H134" s="27"/>
      <c r="I134" s="27"/>
      <c r="J134" s="27"/>
      <c r="K134" s="27"/>
      <c r="L134" s="27"/>
    </row>
    <row r="135" spans="8:12" ht="13.5" customHeight="1">
      <c r="H135" s="27"/>
      <c r="I135" s="27"/>
      <c r="J135" s="27"/>
      <c r="K135" s="27"/>
      <c r="L135" s="27"/>
    </row>
    <row r="136" spans="8:12" ht="13.5" customHeight="1">
      <c r="H136" s="27"/>
      <c r="I136" s="27"/>
      <c r="J136" s="27"/>
      <c r="K136" s="27"/>
      <c r="L136" s="27"/>
    </row>
    <row r="137" spans="8:12" ht="13.5" customHeight="1">
      <c r="H137" s="27"/>
      <c r="I137" s="27"/>
      <c r="J137" s="27"/>
      <c r="K137" s="27"/>
      <c r="L137" s="27"/>
    </row>
    <row r="138" spans="8:12" ht="13.5" customHeight="1">
      <c r="H138" s="27"/>
      <c r="I138" s="27"/>
      <c r="J138" s="27"/>
      <c r="K138" s="27"/>
      <c r="L138" s="27"/>
    </row>
    <row r="139" spans="8:12" ht="13.5" customHeight="1">
      <c r="H139" s="27"/>
      <c r="I139" s="27"/>
      <c r="J139" s="27"/>
      <c r="K139" s="27"/>
      <c r="L139" s="27"/>
    </row>
    <row r="140" spans="8:12" ht="13.5" customHeight="1">
      <c r="H140" s="27"/>
      <c r="I140" s="27"/>
      <c r="J140" s="27"/>
      <c r="K140" s="27"/>
      <c r="L140" s="27"/>
    </row>
    <row r="141" spans="8:12" ht="13.5" customHeight="1">
      <c r="H141" s="27"/>
      <c r="I141" s="27"/>
      <c r="J141" s="27"/>
      <c r="K141" s="27"/>
      <c r="L141" s="27"/>
    </row>
    <row r="142" spans="8:12" ht="13.5" customHeight="1">
      <c r="H142" s="27"/>
      <c r="I142" s="27"/>
      <c r="J142" s="27"/>
      <c r="K142" s="27"/>
      <c r="L142" s="27"/>
    </row>
    <row r="143" spans="8:12" ht="13.5" customHeight="1">
      <c r="H143" s="27"/>
      <c r="I143" s="27"/>
      <c r="J143" s="27"/>
      <c r="K143" s="27"/>
      <c r="L143" s="27"/>
    </row>
    <row r="144" spans="8:12" ht="13.5" customHeight="1">
      <c r="H144" s="27"/>
      <c r="I144" s="27"/>
      <c r="J144" s="27"/>
      <c r="K144" s="27"/>
      <c r="L144" s="27"/>
    </row>
    <row r="145" spans="8:12" ht="13.5" customHeight="1">
      <c r="H145" s="27"/>
      <c r="I145" s="27"/>
      <c r="J145" s="27"/>
      <c r="K145" s="27"/>
      <c r="L145" s="27"/>
    </row>
    <row r="146" spans="8:12" ht="13.5" customHeight="1">
      <c r="H146" s="27"/>
      <c r="I146" s="27"/>
      <c r="J146" s="27"/>
      <c r="K146" s="27"/>
      <c r="L146" s="27"/>
    </row>
    <row r="147" spans="8:12" ht="13.5" customHeight="1">
      <c r="H147" s="27"/>
      <c r="I147" s="27"/>
      <c r="J147" s="27"/>
      <c r="K147" s="27"/>
      <c r="L147" s="27"/>
    </row>
    <row r="148" spans="8:12" ht="13.5" customHeight="1">
      <c r="H148" s="27"/>
      <c r="I148" s="27"/>
      <c r="J148" s="27"/>
      <c r="K148" s="27"/>
      <c r="L148" s="27"/>
    </row>
    <row r="149" spans="8:12" ht="13.5" customHeight="1">
      <c r="H149" s="27"/>
      <c r="I149" s="27"/>
      <c r="J149" s="27"/>
      <c r="K149" s="27"/>
      <c r="L149" s="27"/>
    </row>
    <row r="150" spans="8:12" ht="13.5" customHeight="1">
      <c r="H150" s="27"/>
      <c r="I150" s="27"/>
      <c r="J150" s="27"/>
      <c r="K150" s="27"/>
      <c r="L150" s="27"/>
    </row>
    <row r="151" spans="8:12" ht="13.5" customHeight="1">
      <c r="H151" s="27"/>
      <c r="I151" s="27"/>
      <c r="J151" s="27"/>
      <c r="K151" s="27"/>
      <c r="L151" s="27"/>
    </row>
    <row r="152" spans="8:12" ht="13.5" customHeight="1">
      <c r="H152" s="27"/>
      <c r="I152" s="27"/>
      <c r="J152" s="27"/>
      <c r="K152" s="27"/>
      <c r="L152" s="27"/>
    </row>
    <row r="153" spans="8:12" ht="13.5" customHeight="1">
      <c r="H153" s="27"/>
      <c r="I153" s="27"/>
      <c r="J153" s="27"/>
      <c r="K153" s="27"/>
      <c r="L153" s="27"/>
    </row>
    <row r="154" spans="8:12" ht="13.5" customHeight="1">
      <c r="H154" s="27"/>
      <c r="I154" s="27"/>
      <c r="J154" s="27"/>
      <c r="K154" s="27"/>
      <c r="L154" s="27"/>
    </row>
    <row r="155" spans="8:12" ht="13.5" customHeight="1">
      <c r="H155" s="27"/>
      <c r="I155" s="27"/>
      <c r="J155" s="27"/>
      <c r="K155" s="27"/>
      <c r="L155" s="27"/>
    </row>
    <row r="156" spans="8:12" ht="13.5" customHeight="1">
      <c r="H156" s="27"/>
      <c r="I156" s="27"/>
      <c r="J156" s="27"/>
      <c r="K156" s="27"/>
      <c r="L156" s="27"/>
    </row>
    <row r="157" spans="8:12" ht="13.5" customHeight="1">
      <c r="H157" s="27"/>
      <c r="I157" s="27"/>
      <c r="J157" s="27"/>
      <c r="K157" s="27"/>
      <c r="L157" s="27"/>
    </row>
    <row r="158" spans="8:12" ht="13.5" customHeight="1">
      <c r="H158" s="27"/>
      <c r="I158" s="27"/>
      <c r="J158" s="27"/>
      <c r="K158" s="27"/>
      <c r="L158" s="27"/>
    </row>
    <row r="159" spans="8:12" ht="13.5" customHeight="1">
      <c r="H159" s="27"/>
      <c r="I159" s="27"/>
      <c r="J159" s="27"/>
      <c r="K159" s="27"/>
      <c r="L159" s="27"/>
    </row>
    <row r="160" spans="8:12" ht="13.5" customHeight="1">
      <c r="H160" s="27"/>
      <c r="I160" s="27"/>
      <c r="J160" s="27"/>
      <c r="K160" s="27"/>
      <c r="L160" s="27"/>
    </row>
    <row r="161" spans="8:12" ht="13.5" customHeight="1">
      <c r="H161" s="27"/>
      <c r="I161" s="27"/>
      <c r="J161" s="27"/>
      <c r="K161" s="27"/>
      <c r="L161" s="27"/>
    </row>
    <row r="162" spans="8:12" ht="13.5" customHeight="1">
      <c r="H162" s="27"/>
      <c r="I162" s="27"/>
      <c r="J162" s="27"/>
      <c r="K162" s="27"/>
      <c r="L162" s="27"/>
    </row>
    <row r="163" spans="8:12" ht="13.5" customHeight="1">
      <c r="H163" s="27"/>
      <c r="I163" s="27"/>
      <c r="J163" s="27"/>
      <c r="K163" s="27"/>
      <c r="L163" s="27"/>
    </row>
    <row r="164" spans="8:12" ht="13.5" customHeight="1">
      <c r="H164" s="27"/>
      <c r="I164" s="27"/>
      <c r="J164" s="27"/>
      <c r="K164" s="27"/>
      <c r="L164" s="27"/>
    </row>
    <row r="165" spans="8:12" ht="13.5" customHeight="1">
      <c r="H165" s="27"/>
      <c r="I165" s="27"/>
      <c r="J165" s="27"/>
      <c r="K165" s="27"/>
      <c r="L165" s="27"/>
    </row>
    <row r="166" spans="8:12" ht="13.5" customHeight="1">
      <c r="H166" s="27"/>
      <c r="I166" s="27"/>
      <c r="J166" s="27"/>
      <c r="K166" s="27"/>
      <c r="L166" s="27"/>
    </row>
    <row r="167" spans="8:12" ht="13.5" customHeight="1">
      <c r="H167" s="27"/>
      <c r="I167" s="27"/>
      <c r="J167" s="27"/>
      <c r="K167" s="27"/>
      <c r="L167" s="27"/>
    </row>
    <row r="168" spans="8:12" ht="13.5" customHeight="1">
      <c r="H168" s="27"/>
      <c r="I168" s="27"/>
      <c r="J168" s="27"/>
      <c r="K168" s="27"/>
      <c r="L168" s="27"/>
    </row>
    <row r="169" spans="8:12" ht="13.5" customHeight="1">
      <c r="H169" s="27"/>
      <c r="I169" s="27"/>
      <c r="J169" s="27"/>
      <c r="K169" s="27"/>
      <c r="L169" s="27"/>
    </row>
    <row r="170" spans="8:12" ht="13.5" customHeight="1">
      <c r="H170" s="27"/>
      <c r="I170" s="27"/>
      <c r="J170" s="27"/>
      <c r="K170" s="27"/>
      <c r="L170" s="27"/>
    </row>
    <row r="171" spans="8:12" ht="13.5" customHeight="1">
      <c r="H171" s="27"/>
      <c r="I171" s="27"/>
      <c r="J171" s="27"/>
      <c r="K171" s="27"/>
      <c r="L171" s="27"/>
    </row>
    <row r="172" spans="8:12" ht="13.5" customHeight="1">
      <c r="H172" s="27"/>
      <c r="I172" s="27"/>
      <c r="J172" s="27"/>
      <c r="K172" s="27"/>
      <c r="L172" s="27"/>
    </row>
    <row r="173" spans="8:12" ht="13.5" customHeight="1">
      <c r="H173" s="27"/>
      <c r="I173" s="27"/>
      <c r="J173" s="27"/>
      <c r="K173" s="27"/>
      <c r="L173" s="27"/>
    </row>
    <row r="174" spans="8:12" ht="13.5" customHeight="1">
      <c r="H174" s="27"/>
      <c r="I174" s="27"/>
      <c r="J174" s="27"/>
      <c r="K174" s="27"/>
      <c r="L174" s="27"/>
    </row>
    <row r="175" spans="8:12" ht="13.5" customHeight="1">
      <c r="H175" s="27"/>
      <c r="I175" s="27"/>
      <c r="J175" s="27"/>
      <c r="K175" s="27"/>
      <c r="L175" s="27"/>
    </row>
    <row r="176" spans="8:12" ht="13.5" customHeight="1">
      <c r="H176" s="27"/>
      <c r="I176" s="27"/>
      <c r="J176" s="27"/>
      <c r="K176" s="27"/>
      <c r="L176" s="27"/>
    </row>
    <row r="177" spans="8:12" ht="13.5" customHeight="1">
      <c r="H177" s="27"/>
      <c r="I177" s="27"/>
      <c r="J177" s="27"/>
      <c r="K177" s="27"/>
      <c r="L177" s="27"/>
    </row>
    <row r="178" spans="8:12" ht="13.5" customHeight="1">
      <c r="H178" s="27"/>
      <c r="I178" s="27"/>
      <c r="J178" s="27"/>
      <c r="K178" s="27"/>
      <c r="L178" s="27"/>
    </row>
    <row r="179" spans="8:12" ht="13.5" customHeight="1">
      <c r="H179" s="27"/>
      <c r="I179" s="27"/>
      <c r="J179" s="27"/>
      <c r="K179" s="27"/>
      <c r="L179" s="27"/>
    </row>
    <row r="180" spans="8:12" ht="13.5" customHeight="1">
      <c r="H180" s="27"/>
      <c r="I180" s="27"/>
      <c r="J180" s="27"/>
      <c r="K180" s="27"/>
      <c r="L180" s="27"/>
    </row>
    <row r="181" spans="8:12" ht="13.5" customHeight="1">
      <c r="H181" s="27"/>
      <c r="I181" s="27"/>
      <c r="J181" s="27"/>
      <c r="K181" s="27"/>
      <c r="L181" s="27"/>
    </row>
    <row r="182" spans="8:12" ht="13.5" customHeight="1">
      <c r="H182" s="27"/>
      <c r="I182" s="27"/>
      <c r="J182" s="27"/>
      <c r="K182" s="27"/>
      <c r="L182" s="27"/>
    </row>
    <row r="183" spans="8:12" ht="13.5" customHeight="1">
      <c r="H183" s="27"/>
      <c r="I183" s="27"/>
      <c r="J183" s="27"/>
      <c r="K183" s="27"/>
      <c r="L183" s="27"/>
    </row>
    <row r="184" spans="8:12" ht="13.5" customHeight="1">
      <c r="H184" s="27"/>
      <c r="I184" s="27"/>
      <c r="J184" s="27"/>
      <c r="K184" s="27"/>
      <c r="L184" s="27"/>
    </row>
    <row r="185" spans="8:12" ht="13.5" customHeight="1">
      <c r="H185" s="27"/>
      <c r="I185" s="27"/>
      <c r="J185" s="27"/>
      <c r="K185" s="27"/>
      <c r="L185" s="27"/>
    </row>
    <row r="186" spans="8:12" ht="13.5" customHeight="1">
      <c r="H186" s="27"/>
      <c r="I186" s="27"/>
      <c r="J186" s="27"/>
      <c r="K186" s="27"/>
      <c r="L186" s="27"/>
    </row>
    <row r="187" spans="8:12" ht="13.5" customHeight="1">
      <c r="H187" s="27"/>
      <c r="I187" s="27"/>
      <c r="J187" s="27"/>
      <c r="K187" s="27"/>
      <c r="L187" s="27"/>
    </row>
    <row r="188" spans="8:12" ht="13.5" customHeight="1">
      <c r="H188" s="27"/>
      <c r="I188" s="27"/>
      <c r="J188" s="27"/>
      <c r="K188" s="27"/>
      <c r="L188" s="27"/>
    </row>
    <row r="189" spans="8:12" ht="13.5" customHeight="1">
      <c r="H189" s="27"/>
      <c r="I189" s="27"/>
      <c r="J189" s="27"/>
      <c r="K189" s="27"/>
      <c r="L189" s="27"/>
    </row>
    <row r="190" spans="8:12" ht="13.5" customHeight="1">
      <c r="H190" s="27"/>
      <c r="I190" s="27"/>
      <c r="J190" s="27"/>
      <c r="K190" s="27"/>
      <c r="L190" s="27"/>
    </row>
    <row r="191" spans="8:12" ht="13.5" customHeight="1">
      <c r="H191" s="27"/>
      <c r="I191" s="27"/>
      <c r="J191" s="27"/>
      <c r="K191" s="27"/>
      <c r="L191" s="27"/>
    </row>
    <row r="192" spans="8:12" ht="13.5" customHeight="1">
      <c r="H192" s="27"/>
      <c r="I192" s="27"/>
      <c r="J192" s="27"/>
      <c r="K192" s="27"/>
      <c r="L192" s="27"/>
    </row>
    <row r="193" spans="8:12" ht="13.5" customHeight="1">
      <c r="H193" s="27"/>
      <c r="I193" s="27"/>
      <c r="J193" s="27"/>
      <c r="K193" s="27"/>
      <c r="L193" s="27"/>
    </row>
    <row r="194" spans="8:12" ht="13.5" customHeight="1">
      <c r="H194" s="27"/>
      <c r="I194" s="27"/>
      <c r="J194" s="27"/>
      <c r="K194" s="27"/>
      <c r="L194" s="27"/>
    </row>
    <row r="195" spans="8:12" ht="13.5" customHeight="1">
      <c r="H195" s="27"/>
      <c r="I195" s="27"/>
      <c r="J195" s="27"/>
      <c r="K195" s="27"/>
      <c r="L195" s="27"/>
    </row>
    <row r="196" spans="8:12" ht="13.5" customHeight="1">
      <c r="H196" s="27"/>
      <c r="I196" s="27"/>
      <c r="J196" s="27"/>
      <c r="K196" s="27"/>
      <c r="L196" s="27"/>
    </row>
    <row r="197" spans="8:12" ht="13.5" customHeight="1">
      <c r="H197" s="27"/>
      <c r="I197" s="27"/>
      <c r="J197" s="27"/>
      <c r="K197" s="27"/>
      <c r="L197" s="27"/>
    </row>
    <row r="198" spans="8:12" ht="13.5" customHeight="1">
      <c r="H198" s="27"/>
      <c r="I198" s="27"/>
      <c r="J198" s="27"/>
      <c r="K198" s="27"/>
      <c r="L198" s="27"/>
    </row>
    <row r="199" spans="8:12" ht="13.5" customHeight="1">
      <c r="H199" s="27"/>
      <c r="I199" s="27"/>
      <c r="J199" s="27"/>
      <c r="K199" s="27"/>
      <c r="L199" s="27"/>
    </row>
  </sheetData>
  <sheetProtection/>
  <mergeCells count="2">
    <mergeCell ref="A1:K1"/>
    <mergeCell ref="A2:K2"/>
  </mergeCells>
  <printOptions horizontalCentered="1" verticalCentered="1"/>
  <pageMargins left="0.7874015748031497" right="0.7874015748031497" top="0.5905511811023623" bottom="0.7874015748031497" header="0.5118110236220472" footer="0.5118110236220472"/>
  <pageSetup fitToHeight="2" fitToWidth="1"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J6" sqref="J6"/>
    </sheetView>
  </sheetViews>
  <sheetFormatPr defaultColWidth="9.140625" defaultRowHeight="12.75"/>
  <cols>
    <col min="2" max="7" width="9.140625" style="2" customWidth="1"/>
  </cols>
  <sheetData>
    <row r="1" ht="12.75">
      <c r="A1" s="1" t="s">
        <v>82</v>
      </c>
    </row>
    <row r="2" spans="1:7" ht="12.75">
      <c r="A2" t="s">
        <v>7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19</v>
      </c>
    </row>
    <row r="3" spans="1:14" ht="12.75">
      <c r="A3">
        <v>1913</v>
      </c>
      <c r="D3" s="2">
        <v>17.960041861867687</v>
      </c>
      <c r="E3" s="2">
        <v>14.726456931487057</v>
      </c>
      <c r="F3" s="2">
        <v>8.616608171455809</v>
      </c>
      <c r="G3" s="2">
        <v>2.755016205450769</v>
      </c>
      <c r="I3" s="23"/>
      <c r="J3" s="23"/>
      <c r="K3" s="23"/>
      <c r="L3" s="23"/>
      <c r="M3" s="23"/>
      <c r="N3" s="23"/>
    </row>
    <row r="4" spans="1:7" ht="12.75">
      <c r="A4">
        <v>1914</v>
      </c>
      <c r="D4" s="2">
        <v>18.15794105921632</v>
      </c>
      <c r="E4" s="2">
        <v>15.08026224301975</v>
      </c>
      <c r="F4" s="2">
        <v>8.603340891406132</v>
      </c>
      <c r="G4" s="2">
        <v>2.7292084736544595</v>
      </c>
    </row>
    <row r="5" spans="1:7" ht="12.75">
      <c r="A5">
        <v>1915</v>
      </c>
      <c r="D5" s="2">
        <v>17.577725</v>
      </c>
      <c r="E5" s="2">
        <v>14.577549999999999</v>
      </c>
      <c r="F5" s="2">
        <v>9.21885</v>
      </c>
      <c r="G5" s="2">
        <v>4.3603499999999995</v>
      </c>
    </row>
    <row r="6" spans="1:7" ht="12.75">
      <c r="A6">
        <v>1916</v>
      </c>
      <c r="D6" s="2">
        <v>18.573066775406247</v>
      </c>
      <c r="E6" s="2">
        <v>15.603644946132414</v>
      </c>
      <c r="F6" s="2">
        <v>9.866530430015814</v>
      </c>
      <c r="G6" s="2">
        <v>4.404934104434676</v>
      </c>
    </row>
    <row r="7" spans="1:7" ht="12.75">
      <c r="A7">
        <v>1917</v>
      </c>
      <c r="B7" s="2">
        <v>40.287041875222585</v>
      </c>
      <c r="C7" s="2">
        <v>30.334548357320493</v>
      </c>
      <c r="D7" s="2">
        <v>17.59948745819523</v>
      </c>
      <c r="E7" s="2">
        <v>14.234191776849656</v>
      </c>
      <c r="F7" s="2">
        <v>8.357880848059828</v>
      </c>
      <c r="G7" s="2">
        <v>3.330769138051831</v>
      </c>
    </row>
    <row r="8" spans="1:7" ht="12.75">
      <c r="A8">
        <v>1918</v>
      </c>
      <c r="B8" s="2">
        <v>39.90372751202258</v>
      </c>
      <c r="C8" s="2">
        <v>29.2979482993876</v>
      </c>
      <c r="D8" s="2">
        <v>15.883220435548376</v>
      </c>
      <c r="E8" s="2">
        <v>12.385495073527531</v>
      </c>
      <c r="F8" s="2">
        <v>6.741164260240078</v>
      </c>
      <c r="G8" s="2">
        <v>2.448162930431962</v>
      </c>
    </row>
    <row r="9" spans="1:7" ht="12.75">
      <c r="A9">
        <v>1919</v>
      </c>
      <c r="B9" s="2">
        <v>39.48132401533932</v>
      </c>
      <c r="C9" s="2">
        <v>29.30764955552099</v>
      </c>
      <c r="D9" s="2">
        <v>15.867414854522684</v>
      </c>
      <c r="E9" s="2">
        <v>12.233965187748193</v>
      </c>
      <c r="F9" s="2">
        <v>6.453978848307359</v>
      </c>
      <c r="G9" s="2">
        <v>2.220206592112621</v>
      </c>
    </row>
    <row r="10" spans="1:7" ht="12.75">
      <c r="A10">
        <v>1920</v>
      </c>
      <c r="B10" s="2">
        <v>38.10038743776925</v>
      </c>
      <c r="C10" s="2">
        <v>27.469450331966726</v>
      </c>
      <c r="D10" s="2">
        <v>14.459042055439385</v>
      </c>
      <c r="E10" s="2">
        <v>10.953262951818074</v>
      </c>
      <c r="F10" s="2">
        <v>5.371433034446074</v>
      </c>
      <c r="G10" s="2">
        <v>1.6716386264226366</v>
      </c>
    </row>
    <row r="11" spans="1:7" ht="12.75">
      <c r="A11">
        <v>1921</v>
      </c>
      <c r="B11" s="2">
        <v>42.85972663997367</v>
      </c>
      <c r="C11" s="2">
        <v>30.45706085831802</v>
      </c>
      <c r="D11" s="2">
        <v>15.472929986471554</v>
      </c>
      <c r="E11" s="2">
        <v>11.598833022368154</v>
      </c>
      <c r="F11" s="2">
        <v>5.602165008390645</v>
      </c>
      <c r="G11" s="2">
        <v>1.6892103882340819</v>
      </c>
    </row>
    <row r="12" spans="1:7" ht="12.75">
      <c r="A12">
        <v>1922</v>
      </c>
      <c r="B12" s="2">
        <v>42.94855342765126</v>
      </c>
      <c r="C12" s="2">
        <v>31.05278507469892</v>
      </c>
      <c r="D12" s="2">
        <v>16.292319490434096</v>
      </c>
      <c r="E12" s="2">
        <v>12.376225490196916</v>
      </c>
      <c r="F12" s="2">
        <v>6.168528205395877</v>
      </c>
      <c r="G12" s="2">
        <v>2.0093203672445035</v>
      </c>
    </row>
    <row r="13" spans="1:7" ht="12.75">
      <c r="A13">
        <v>1923</v>
      </c>
      <c r="B13" s="2">
        <v>40.589552069786016</v>
      </c>
      <c r="C13" s="2">
        <v>28.948658056395292</v>
      </c>
      <c r="D13" s="2">
        <v>14.991004682031273</v>
      </c>
      <c r="E13" s="2">
        <v>11.323141368900284</v>
      </c>
      <c r="F13" s="2">
        <v>5.5038652248768205</v>
      </c>
      <c r="G13" s="2">
        <v>1.7515973184398406</v>
      </c>
    </row>
    <row r="14" spans="1:7" ht="12.75">
      <c r="A14">
        <v>1924</v>
      </c>
      <c r="B14" s="2">
        <v>43.26391465539683</v>
      </c>
      <c r="C14" s="2">
        <v>30.9278771313489</v>
      </c>
      <c r="D14" s="2">
        <v>16.315906869089506</v>
      </c>
      <c r="E14" s="2">
        <v>12.41639215115665</v>
      </c>
      <c r="F14" s="2">
        <v>6.1401284958182245</v>
      </c>
      <c r="G14" s="2">
        <v>2.0087135732595818</v>
      </c>
    </row>
    <row r="15" spans="1:7" ht="12.75">
      <c r="A15">
        <v>1925</v>
      </c>
      <c r="B15" s="2">
        <v>44.166809347302</v>
      </c>
      <c r="C15" s="2">
        <v>32.46550564934127</v>
      </c>
      <c r="D15" s="2">
        <v>17.602806588875772</v>
      </c>
      <c r="E15" s="2">
        <v>13.413491441835065</v>
      </c>
      <c r="F15" s="2">
        <v>6.752029179649384</v>
      </c>
      <c r="G15" s="2">
        <v>2.3450783923630882</v>
      </c>
    </row>
    <row r="16" spans="1:7" ht="12.75">
      <c r="A16">
        <v>1926</v>
      </c>
      <c r="B16" s="2">
        <v>44.068985279853884</v>
      </c>
      <c r="C16" s="2">
        <v>32.75235324748331</v>
      </c>
      <c r="D16" s="2">
        <v>18.011497014310468</v>
      </c>
      <c r="E16" s="2">
        <v>13.747729345105002</v>
      </c>
      <c r="F16" s="2">
        <v>7.068173772686811</v>
      </c>
      <c r="G16" s="2">
        <v>2.538778969872193</v>
      </c>
    </row>
    <row r="17" spans="1:7" ht="12.75">
      <c r="A17">
        <v>1927</v>
      </c>
      <c r="B17" s="2">
        <v>44.665733319579374</v>
      </c>
      <c r="C17" s="2">
        <v>33.43164918158808</v>
      </c>
      <c r="D17" s="2">
        <v>18.67888575023515</v>
      </c>
      <c r="E17" s="2">
        <v>14.333028457236894</v>
      </c>
      <c r="F17" s="2">
        <v>7.472605891053704</v>
      </c>
      <c r="G17" s="2">
        <v>2.7581348811531092</v>
      </c>
    </row>
    <row r="18" spans="1:7" ht="12.75">
      <c r="A18">
        <v>1928</v>
      </c>
      <c r="B18" s="2">
        <v>46.09318215066661</v>
      </c>
      <c r="C18" s="2">
        <v>34.77142212975996</v>
      </c>
      <c r="D18" s="2">
        <v>19.59871796250888</v>
      </c>
      <c r="E18" s="2">
        <v>15.174913117686582</v>
      </c>
      <c r="F18" s="2">
        <v>8.191662271345438</v>
      </c>
      <c r="G18" s="2">
        <v>3.225488359089968</v>
      </c>
    </row>
    <row r="19" spans="1:7" ht="12.75">
      <c r="A19">
        <v>1929</v>
      </c>
      <c r="B19" s="2">
        <v>43.758403603469105</v>
      </c>
      <c r="C19" s="2">
        <v>33.048367482715776</v>
      </c>
      <c r="D19" s="2">
        <v>18.417904285315917</v>
      </c>
      <c r="E19" s="2">
        <v>14.213125226733165</v>
      </c>
      <c r="F19" s="2">
        <v>7.621860843873621</v>
      </c>
      <c r="G19" s="2">
        <v>3.0057812608517063</v>
      </c>
    </row>
    <row r="20" spans="1:7" ht="12.75">
      <c r="A20">
        <v>1930</v>
      </c>
      <c r="B20" s="2">
        <v>43.073474553390646</v>
      </c>
      <c r="C20" s="2">
        <v>31.18068423774833</v>
      </c>
      <c r="D20" s="2">
        <v>16.42281841644954</v>
      </c>
      <c r="E20" s="2">
        <v>12.417256771537877</v>
      </c>
      <c r="F20" s="2">
        <v>6.4017230324275385</v>
      </c>
      <c r="G20" s="2">
        <v>2.388753849111642</v>
      </c>
    </row>
    <row r="21" spans="1:7" ht="12.75">
      <c r="A21">
        <v>1931</v>
      </c>
      <c r="B21" s="2">
        <v>44.40499383968528</v>
      </c>
      <c r="C21" s="2">
        <v>31.012222183907056</v>
      </c>
      <c r="D21" s="2">
        <v>15.270594044223252</v>
      </c>
      <c r="E21" s="2">
        <v>11.323771337745876</v>
      </c>
      <c r="F21" s="2">
        <v>5.675144534188379</v>
      </c>
      <c r="G21" s="2">
        <v>2.0744133398493183</v>
      </c>
    </row>
    <row r="22" spans="1:7" ht="12.75">
      <c r="A22">
        <v>1932</v>
      </c>
      <c r="B22" s="2">
        <v>46.30052587105051</v>
      </c>
      <c r="C22" s="2">
        <v>32.59080516095001</v>
      </c>
      <c r="D22" s="2">
        <v>15.47846763188707</v>
      </c>
      <c r="E22" s="2">
        <v>11.548961982268013</v>
      </c>
      <c r="F22" s="2">
        <v>5.89622449627439</v>
      </c>
      <c r="G22" s="2">
        <v>1.9264855493777389</v>
      </c>
    </row>
    <row r="23" spans="1:7" ht="12.75">
      <c r="A23">
        <v>1933</v>
      </c>
      <c r="B23" s="2">
        <v>45.02642950570351</v>
      </c>
      <c r="C23" s="2">
        <v>32.48641627019188</v>
      </c>
      <c r="D23" s="2">
        <v>15.770913177787016</v>
      </c>
      <c r="E23" s="2">
        <v>11.778683388669775</v>
      </c>
      <c r="F23" s="2">
        <v>6.0544782496875325</v>
      </c>
      <c r="G23" s="2">
        <v>2.044614353724726</v>
      </c>
    </row>
    <row r="24" spans="1:7" ht="12.75">
      <c r="A24">
        <v>1934</v>
      </c>
      <c r="B24" s="2">
        <v>45.15507664385893</v>
      </c>
      <c r="C24" s="2">
        <v>32.9946429507902</v>
      </c>
      <c r="D24" s="2">
        <v>15.868185076417598</v>
      </c>
      <c r="E24" s="2">
        <v>11.79599110379406</v>
      </c>
      <c r="F24" s="2">
        <v>5.82368062873078</v>
      </c>
      <c r="G24" s="2">
        <v>1.9218939824356394</v>
      </c>
    </row>
    <row r="25" spans="1:7" ht="12.75">
      <c r="A25">
        <v>1935</v>
      </c>
      <c r="B25" s="2">
        <v>43.39298727276852</v>
      </c>
      <c r="C25" s="2">
        <v>30.990185866278104</v>
      </c>
      <c r="D25" s="2">
        <v>15.628311990462226</v>
      </c>
      <c r="E25" s="2">
        <v>11.67052653139077</v>
      </c>
      <c r="F25" s="2">
        <v>5.7968718562550565</v>
      </c>
      <c r="G25" s="2">
        <v>1.9463370851066035</v>
      </c>
    </row>
    <row r="26" spans="1:7" ht="12.75">
      <c r="A26">
        <v>1936</v>
      </c>
      <c r="B26" s="2">
        <v>44.77236698256402</v>
      </c>
      <c r="C26" s="2">
        <v>32.654772694179684</v>
      </c>
      <c r="D26" s="2">
        <v>17.637342175901782</v>
      </c>
      <c r="E26" s="2">
        <v>13.369131687862877</v>
      </c>
      <c r="F26" s="2">
        <v>6.687449416475277</v>
      </c>
      <c r="G26" s="2">
        <v>2.234125970521314</v>
      </c>
    </row>
    <row r="27" spans="1:7" ht="12.75">
      <c r="A27">
        <v>1937</v>
      </c>
      <c r="B27" s="2">
        <v>43.34787985334529</v>
      </c>
      <c r="C27" s="2">
        <v>31.379274489392156</v>
      </c>
      <c r="D27" s="2">
        <v>16.450434286791296</v>
      </c>
      <c r="E27" s="2">
        <v>12.415189081359168</v>
      </c>
      <c r="F27" s="2">
        <v>6.161181786628985</v>
      </c>
      <c r="G27" s="2">
        <v>2.0155380578081696</v>
      </c>
    </row>
    <row r="28" spans="1:7" ht="12.75">
      <c r="A28">
        <v>1938</v>
      </c>
      <c r="B28" s="2">
        <v>43.00089049251412</v>
      </c>
      <c r="C28" s="2">
        <v>30.182192025392485</v>
      </c>
      <c r="D28" s="2">
        <v>14.72938302542493</v>
      </c>
      <c r="E28" s="2">
        <v>10.816366723209649</v>
      </c>
      <c r="F28" s="2">
        <v>5.155720304431746</v>
      </c>
      <c r="G28" s="2">
        <v>1.6664630261522455</v>
      </c>
    </row>
    <row r="29" spans="1:7" ht="12.75">
      <c r="A29">
        <v>1939</v>
      </c>
      <c r="B29" s="2">
        <v>44.56889817296355</v>
      </c>
      <c r="C29" s="2">
        <v>31.286609705834508</v>
      </c>
      <c r="D29" s="2">
        <v>15.393035953166024</v>
      </c>
      <c r="E29" s="2">
        <v>11.365322329433996</v>
      </c>
      <c r="F29" s="2">
        <v>5.450964992549627</v>
      </c>
      <c r="G29" s="2">
        <v>1.7412602984471626</v>
      </c>
    </row>
    <row r="30" spans="1:7" ht="12.75">
      <c r="A30">
        <v>1940</v>
      </c>
      <c r="B30" s="2">
        <v>44.42663750474314</v>
      </c>
      <c r="C30" s="2">
        <v>31.288149701053527</v>
      </c>
      <c r="D30" s="2">
        <v>15.733988074633878</v>
      </c>
      <c r="E30" s="2">
        <v>11.66130414548953</v>
      </c>
      <c r="F30" s="2">
        <v>5.573196208091187</v>
      </c>
      <c r="G30" s="2">
        <v>1.7740378459074349</v>
      </c>
    </row>
    <row r="31" spans="1:7" ht="12.75">
      <c r="A31">
        <v>1941</v>
      </c>
      <c r="B31" s="2">
        <v>41.0193145763531</v>
      </c>
      <c r="C31" s="2">
        <v>29.017206118853355</v>
      </c>
      <c r="D31" s="2">
        <v>15.007978377996723</v>
      </c>
      <c r="E31" s="2">
        <v>11.148372327385824</v>
      </c>
      <c r="F31" s="2">
        <v>5.2893892210692295</v>
      </c>
      <c r="G31" s="2">
        <v>1.6290480751623115</v>
      </c>
    </row>
    <row r="32" spans="1:7" ht="12.75">
      <c r="A32">
        <v>1942</v>
      </c>
      <c r="B32" s="2">
        <v>35.494183119366475</v>
      </c>
      <c r="C32" s="2">
        <v>25.107398225662394</v>
      </c>
      <c r="D32" s="2">
        <v>12.905441063638763</v>
      </c>
      <c r="E32" s="2">
        <v>9.595020376428138</v>
      </c>
      <c r="F32" s="2">
        <v>4.477073872790176</v>
      </c>
      <c r="G32" s="2">
        <v>1.3216990923743428</v>
      </c>
    </row>
    <row r="33" spans="1:7" ht="12.75">
      <c r="A33">
        <v>1943</v>
      </c>
      <c r="B33" s="2">
        <v>32.669923198876596</v>
      </c>
      <c r="C33" s="2">
        <v>23.02076226341589</v>
      </c>
      <c r="D33" s="2">
        <v>11.484653721380797</v>
      </c>
      <c r="E33" s="2">
        <v>8.42886193268158</v>
      </c>
      <c r="F33" s="2">
        <v>3.783268691310535</v>
      </c>
      <c r="G33" s="2">
        <v>0.9726708725646254</v>
      </c>
    </row>
    <row r="34" spans="1:7" ht="12.75">
      <c r="A34">
        <v>1944</v>
      </c>
      <c r="B34" s="2">
        <v>31.548869949228212</v>
      </c>
      <c r="C34" s="2">
        <v>21.758283883058166</v>
      </c>
      <c r="D34" s="2">
        <v>10.53867000025793</v>
      </c>
      <c r="E34" s="2">
        <v>7.6036185090145505</v>
      </c>
      <c r="F34" s="2">
        <v>3.3274228934788352</v>
      </c>
      <c r="G34" s="2">
        <v>0.9240911360951223</v>
      </c>
    </row>
    <row r="35" spans="1:7" ht="12.75">
      <c r="A35">
        <v>1945</v>
      </c>
      <c r="B35" s="2">
        <v>32.64458870620749</v>
      </c>
      <c r="C35" s="2">
        <v>22.90343164441539</v>
      </c>
      <c r="D35" s="2">
        <v>11.071193948809938</v>
      </c>
      <c r="E35" s="2">
        <v>7.868828647074244</v>
      </c>
      <c r="F35" s="2">
        <v>3.31886971735655</v>
      </c>
      <c r="G35" s="2">
        <v>0.8449141733477945</v>
      </c>
    </row>
    <row r="36" spans="1:7" ht="12.75">
      <c r="A36">
        <v>1946</v>
      </c>
      <c r="B36" s="2">
        <v>34.61639406893038</v>
      </c>
      <c r="C36" s="2">
        <v>24.657740220126538</v>
      </c>
      <c r="D36" s="2">
        <v>11.762425770547628</v>
      </c>
      <c r="E36" s="2">
        <v>8.280749328165054</v>
      </c>
      <c r="F36" s="2">
        <v>3.4321167613422654</v>
      </c>
      <c r="G36" s="2">
        <v>0.9163825670709931</v>
      </c>
    </row>
    <row r="37" spans="1:7" ht="12.75">
      <c r="A37">
        <v>1947</v>
      </c>
      <c r="B37" s="2">
        <v>33.017177593435584</v>
      </c>
      <c r="C37" s="2">
        <v>23.29946264784413</v>
      </c>
      <c r="D37" s="2">
        <v>10.953835923874255</v>
      </c>
      <c r="E37" s="2">
        <v>7.707498731712261</v>
      </c>
      <c r="F37" s="2">
        <v>3.235696544495756</v>
      </c>
      <c r="G37" s="2">
        <v>0.9028940489668167</v>
      </c>
    </row>
    <row r="38" spans="1:7" ht="12.75">
      <c r="A38">
        <v>1948</v>
      </c>
      <c r="B38" s="2">
        <v>33.720637645202814</v>
      </c>
      <c r="C38" s="2">
        <v>23.695979226593742</v>
      </c>
      <c r="D38" s="2">
        <v>11.269872474143945</v>
      </c>
      <c r="E38" s="2">
        <v>8.026048639149725</v>
      </c>
      <c r="F38" s="2">
        <v>3.4371439795543273</v>
      </c>
      <c r="G38" s="2">
        <v>0.9538511856595349</v>
      </c>
    </row>
    <row r="39" spans="1:7" ht="12.75">
      <c r="A39">
        <v>1949</v>
      </c>
      <c r="B39" s="2">
        <v>33.763098095195446</v>
      </c>
      <c r="C39" s="2">
        <v>23.461915111456022</v>
      </c>
      <c r="D39" s="2">
        <v>10.946064706587993</v>
      </c>
      <c r="E39" s="2">
        <v>7.770021970423037</v>
      </c>
      <c r="F39" s="2">
        <v>3.336752323061472</v>
      </c>
      <c r="G39" s="2">
        <v>0.9544307152228851</v>
      </c>
    </row>
    <row r="40" spans="1:7" ht="12.75">
      <c r="A40">
        <v>1950</v>
      </c>
      <c r="B40" s="2">
        <v>33.87110061039912</v>
      </c>
      <c r="C40" s="2">
        <v>23.87128959258563</v>
      </c>
      <c r="D40" s="2">
        <v>11.360065498282971</v>
      </c>
      <c r="E40" s="2">
        <v>8.135335817859099</v>
      </c>
      <c r="F40" s="2">
        <v>3.5318014264095456</v>
      </c>
      <c r="G40" s="2">
        <v>0.8269033060812053</v>
      </c>
    </row>
    <row r="41" spans="1:7" ht="12.75">
      <c r="A41">
        <v>1951</v>
      </c>
      <c r="B41" s="2">
        <v>32.81996510167939</v>
      </c>
      <c r="C41" s="2">
        <v>22.67016431512283</v>
      </c>
      <c r="D41" s="2">
        <v>10.51833555571898</v>
      </c>
      <c r="E41" s="2">
        <v>7.410719043146742</v>
      </c>
      <c r="F41" s="2">
        <v>3.117091125154635</v>
      </c>
      <c r="G41" s="2">
        <v>0.8651693336111653</v>
      </c>
    </row>
    <row r="42" spans="1:7" ht="12.75">
      <c r="A42">
        <v>1952</v>
      </c>
      <c r="B42" s="2">
        <v>32.07396209757553</v>
      </c>
      <c r="C42" s="2">
        <v>21.846890327818876</v>
      </c>
      <c r="D42" s="2">
        <v>9.758320216554742</v>
      </c>
      <c r="E42" s="2">
        <v>6.8078052646259355</v>
      </c>
      <c r="F42" s="2">
        <v>2.7559125464356864</v>
      </c>
      <c r="G42" s="2">
        <v>0.7457169461332153</v>
      </c>
    </row>
    <row r="43" spans="1:7" ht="12.75">
      <c r="A43">
        <v>1953</v>
      </c>
      <c r="B43" s="2">
        <v>31.380431868356226</v>
      </c>
      <c r="C43" s="2">
        <v>21.007342489211897</v>
      </c>
      <c r="D43" s="2">
        <v>9.081089770218638</v>
      </c>
      <c r="E43" s="2">
        <v>6.262946666490468</v>
      </c>
      <c r="F43" s="2">
        <v>2.506321309491505</v>
      </c>
      <c r="G43" s="2">
        <v>0.6726446715401063</v>
      </c>
    </row>
    <row r="44" spans="1:7" ht="12.75">
      <c r="A44">
        <v>1954</v>
      </c>
      <c r="B44" s="2">
        <v>32.11931073154529</v>
      </c>
      <c r="C44" s="2">
        <v>21.560682682062694</v>
      </c>
      <c r="D44" s="2">
        <v>9.390455914580304</v>
      </c>
      <c r="E44" s="2">
        <v>6.4692351907861205</v>
      </c>
      <c r="F44" s="2">
        <v>2.566336056239866</v>
      </c>
      <c r="G44" s="2">
        <v>0.7058824885342199</v>
      </c>
    </row>
    <row r="45" spans="1:7" ht="12.75">
      <c r="A45">
        <v>1955</v>
      </c>
      <c r="B45" s="2">
        <v>31.772074577461307</v>
      </c>
      <c r="C45" s="2">
        <v>21.37783609692474</v>
      </c>
      <c r="D45" s="2">
        <v>9.180528267571265</v>
      </c>
      <c r="E45" s="2">
        <v>6.284967256575037</v>
      </c>
      <c r="F45" s="2">
        <v>2.4871088205796843</v>
      </c>
      <c r="G45" s="2">
        <v>0.720611634804991</v>
      </c>
    </row>
    <row r="46" spans="1:7" ht="12.75">
      <c r="A46">
        <v>1956</v>
      </c>
      <c r="B46" s="2">
        <v>31.806023990184453</v>
      </c>
      <c r="C46" s="2">
        <v>21.34754938422161</v>
      </c>
      <c r="D46" s="2">
        <v>9.086975757658715</v>
      </c>
      <c r="E46" s="2">
        <v>6.143996313361489</v>
      </c>
      <c r="F46" s="2">
        <v>2.382915327797445</v>
      </c>
      <c r="G46" s="2">
        <v>0.6811531136239679</v>
      </c>
    </row>
    <row r="47" spans="1:7" ht="12.75">
      <c r="A47">
        <v>1957</v>
      </c>
      <c r="B47" s="2">
        <v>31.687309376554506</v>
      </c>
      <c r="C47" s="2">
        <v>21.167499809433842</v>
      </c>
      <c r="D47" s="2">
        <v>8.981885156602152</v>
      </c>
      <c r="E47" s="2">
        <v>6.079949032153722</v>
      </c>
      <c r="F47" s="2">
        <v>2.359138502575385</v>
      </c>
      <c r="G47" s="2">
        <v>0.6630805224142543</v>
      </c>
    </row>
    <row r="48" spans="1:7" ht="12.75">
      <c r="A48">
        <v>1958</v>
      </c>
      <c r="B48" s="2">
        <v>32.11226909692754</v>
      </c>
      <c r="C48" s="2">
        <v>21.260017916472087</v>
      </c>
      <c r="D48" s="2">
        <v>8.83357350019559</v>
      </c>
      <c r="E48" s="2">
        <v>5.9422686998001595</v>
      </c>
      <c r="F48" s="2">
        <v>2.292734449333967</v>
      </c>
      <c r="G48" s="2">
        <v>0.6424377248216797</v>
      </c>
    </row>
    <row r="49" spans="1:7" ht="12.75">
      <c r="A49">
        <v>1959</v>
      </c>
      <c r="B49" s="2">
        <v>32.03328794802492</v>
      </c>
      <c r="C49" s="2">
        <v>21.02482275848896</v>
      </c>
      <c r="D49" s="2">
        <v>8.747852078526691</v>
      </c>
      <c r="E49" s="2">
        <v>5.900345522780117</v>
      </c>
      <c r="F49" s="2">
        <v>2.191271929993064</v>
      </c>
      <c r="G49" s="2">
        <v>0.6161766772525527</v>
      </c>
    </row>
    <row r="50" spans="1:7" ht="12.75">
      <c r="A50">
        <v>1960</v>
      </c>
      <c r="B50" s="2">
        <v>31.657437586133984</v>
      </c>
      <c r="C50" s="2">
        <v>20.511531697340054</v>
      </c>
      <c r="D50" s="2">
        <v>8.356590092135763</v>
      </c>
      <c r="E50" s="2">
        <v>5.520979350417208</v>
      </c>
      <c r="F50" s="2">
        <v>2.0964547826658073</v>
      </c>
      <c r="G50" s="2">
        <v>0.5963732186940611</v>
      </c>
    </row>
    <row r="51" spans="1:7" ht="12.75">
      <c r="A51">
        <v>1961</v>
      </c>
      <c r="B51" s="2">
        <v>31.89621147395262</v>
      </c>
      <c r="C51" s="2">
        <v>20.90686175168023</v>
      </c>
      <c r="D51" s="2">
        <v>8.337600538390994</v>
      </c>
      <c r="E51" s="2">
        <v>5.409316801646139</v>
      </c>
      <c r="F51" s="2">
        <v>2.0533998280690757</v>
      </c>
      <c r="G51" s="2">
        <v>0.5870375663371551</v>
      </c>
    </row>
    <row r="52" spans="1:7" ht="12.75">
      <c r="A52">
        <v>1962</v>
      </c>
      <c r="B52" s="2">
        <v>32.04382570206103</v>
      </c>
      <c r="C52" s="2">
        <v>20.942812217282853</v>
      </c>
      <c r="D52" s="2">
        <v>8.273675567074555</v>
      </c>
      <c r="E52" s="2">
        <v>5.399157524165032</v>
      </c>
      <c r="F52" s="2">
        <v>1.9841173530430867</v>
      </c>
      <c r="G52" s="2">
        <v>0.5616205807299846</v>
      </c>
    </row>
    <row r="53" spans="1:7" ht="12.75">
      <c r="A53">
        <v>1963</v>
      </c>
      <c r="B53" s="2">
        <v>32.00962232200146</v>
      </c>
      <c r="C53" s="2">
        <v>20.895061215332024</v>
      </c>
      <c r="D53" s="2">
        <v>8.163936657613615</v>
      </c>
      <c r="E53" s="2">
        <v>5.329694391304331</v>
      </c>
      <c r="F53" s="2">
        <v>1.9635566991754505</v>
      </c>
      <c r="G53" s="2">
        <v>0.5680033445020405</v>
      </c>
    </row>
    <row r="54" spans="1:7" ht="12.75">
      <c r="A54">
        <v>1964</v>
      </c>
      <c r="B54" s="2">
        <v>31.63931788720882</v>
      </c>
      <c r="C54" s="2">
        <v>20.623064231697</v>
      </c>
      <c r="D54" s="2">
        <v>8.020751046266772</v>
      </c>
      <c r="E54" s="2">
        <v>5.333220045802948</v>
      </c>
      <c r="F54" s="2">
        <v>1.9689860769877994</v>
      </c>
      <c r="G54" s="2">
        <v>0.5312891155561037</v>
      </c>
    </row>
    <row r="55" spans="1:7" ht="12.75">
      <c r="A55">
        <v>1965</v>
      </c>
      <c r="B55" s="2">
        <v>31.518188292699275</v>
      </c>
      <c r="C55" s="2">
        <v>20.69989308372704</v>
      </c>
      <c r="D55" s="2">
        <v>8.065064694401487</v>
      </c>
      <c r="E55" s="2">
        <v>5.421909961167019</v>
      </c>
      <c r="F55" s="2">
        <v>2.037189251925728</v>
      </c>
      <c r="G55" s="2">
        <v>0.5378665172725592</v>
      </c>
    </row>
    <row r="56" spans="1:7" ht="12.75">
      <c r="A56">
        <v>1966</v>
      </c>
      <c r="B56" s="2">
        <v>31.98154518075177</v>
      </c>
      <c r="C56" s="2">
        <v>20.992058797409598</v>
      </c>
      <c r="D56" s="2">
        <v>8.368184300729318</v>
      </c>
      <c r="E56" s="2">
        <v>5.585461169885542</v>
      </c>
      <c r="F56" s="2">
        <v>2.1541736520115298</v>
      </c>
      <c r="G56" s="2">
        <v>0.6029466686219109</v>
      </c>
    </row>
    <row r="57" spans="1:7" ht="12.75">
      <c r="A57">
        <v>1967</v>
      </c>
      <c r="B57" s="2">
        <v>32.04583697364824</v>
      </c>
      <c r="C57" s="2">
        <v>21.07296737955331</v>
      </c>
      <c r="D57" s="2">
        <v>8.425331952666571</v>
      </c>
      <c r="E57" s="2">
        <v>5.629301065722692</v>
      </c>
      <c r="F57" s="2">
        <v>2.1600022863991435</v>
      </c>
      <c r="G57" s="2">
        <v>0.5964716832179624</v>
      </c>
    </row>
    <row r="58" spans="1:7" ht="12.75">
      <c r="A58">
        <v>1968</v>
      </c>
      <c r="B58" s="2">
        <v>31.982618841599</v>
      </c>
      <c r="C58" s="2">
        <v>20.976312191629948</v>
      </c>
      <c r="D58" s="2">
        <v>8.351941485906664</v>
      </c>
      <c r="E58" s="2">
        <v>5.578527197983272</v>
      </c>
      <c r="F58" s="2">
        <v>2.1454516744584877</v>
      </c>
      <c r="G58" s="2">
        <v>0.5815721819825375</v>
      </c>
    </row>
    <row r="59" spans="1:7" ht="12.75">
      <c r="A59">
        <v>1969</v>
      </c>
      <c r="B59" s="2">
        <v>31.820875705120677</v>
      </c>
      <c r="C59" s="2">
        <v>20.680012828562994</v>
      </c>
      <c r="D59" s="2">
        <v>8.017422021423029</v>
      </c>
      <c r="E59" s="2">
        <v>5.303568752860125</v>
      </c>
      <c r="F59" s="2">
        <v>2.0011547635668534</v>
      </c>
      <c r="G59" s="2">
        <v>0.5471295674779317</v>
      </c>
    </row>
    <row r="60" spans="1:7" ht="12.75">
      <c r="A60">
        <v>1970</v>
      </c>
      <c r="B60" s="2">
        <v>31.513659945349506</v>
      </c>
      <c r="C60" s="2">
        <v>20.38769746444345</v>
      </c>
      <c r="D60" s="2">
        <v>7.803845886442629</v>
      </c>
      <c r="E60" s="2">
        <v>5.156074092807034</v>
      </c>
      <c r="F60" s="2">
        <v>1.9377728519936797</v>
      </c>
      <c r="G60" s="2">
        <v>0.5253393087584923</v>
      </c>
    </row>
    <row r="61" spans="1:7" ht="12.75">
      <c r="A61">
        <v>1971</v>
      </c>
      <c r="B61" s="2">
        <v>31.753884586626654</v>
      </c>
      <c r="C61" s="2">
        <v>20.496020567854774</v>
      </c>
      <c r="D61" s="2">
        <v>7.7860816660916825</v>
      </c>
      <c r="E61" s="2">
        <v>5.122972198913612</v>
      </c>
      <c r="F61" s="2">
        <v>1.9144201922077375</v>
      </c>
      <c r="G61" s="2">
        <v>0.5180464593854037</v>
      </c>
    </row>
    <row r="62" spans="1:7" ht="12.75">
      <c r="A62">
        <v>1972</v>
      </c>
      <c r="B62" s="2">
        <v>31.623366972075377</v>
      </c>
      <c r="C62" s="2">
        <v>20.369344887545033</v>
      </c>
      <c r="D62" s="2">
        <v>7.7541268798518805</v>
      </c>
      <c r="E62" s="2">
        <v>5.098975512918704</v>
      </c>
      <c r="F62" s="2">
        <v>1.9156191028254645</v>
      </c>
      <c r="G62" s="2">
        <v>0.5204560016946185</v>
      </c>
    </row>
    <row r="63" spans="1:7" ht="12.75">
      <c r="A63">
        <v>1973</v>
      </c>
      <c r="B63" s="2">
        <v>31.853612004803786</v>
      </c>
      <c r="C63" s="2">
        <v>20.570669738485833</v>
      </c>
      <c r="D63" s="2">
        <v>7.741996167553946</v>
      </c>
      <c r="E63" s="2">
        <v>5.07052392763528</v>
      </c>
      <c r="F63" s="2">
        <v>1.8863507892417815</v>
      </c>
      <c r="G63" s="2">
        <v>0.4952197112420969</v>
      </c>
    </row>
    <row r="64" spans="1:7" ht="12.75">
      <c r="A64">
        <v>1974</v>
      </c>
      <c r="B64" s="2">
        <v>32.35958752724614</v>
      </c>
      <c r="C64" s="2">
        <v>21.03654206231618</v>
      </c>
      <c r="D64" s="2">
        <v>8.123618917085782</v>
      </c>
      <c r="E64" s="2">
        <v>5.409140431109311</v>
      </c>
      <c r="F64" s="2">
        <v>2.1068810561587226</v>
      </c>
      <c r="G64" s="2">
        <v>0.5629641842794789</v>
      </c>
    </row>
    <row r="65" spans="1:7" ht="12.75">
      <c r="A65">
        <v>1975</v>
      </c>
      <c r="B65" s="2">
        <v>32.621103240656694</v>
      </c>
      <c r="C65" s="2">
        <v>21.025221443533386</v>
      </c>
      <c r="D65" s="2">
        <v>8.00588015016157</v>
      </c>
      <c r="E65" s="2">
        <v>5.308450688644231</v>
      </c>
      <c r="F65" s="2">
        <v>2.038032783108105</v>
      </c>
      <c r="G65" s="2">
        <v>0.5597085168930758</v>
      </c>
    </row>
    <row r="66" spans="1:7" ht="12.75">
      <c r="A66">
        <v>1976</v>
      </c>
      <c r="B66" s="2">
        <v>32.417663780373374</v>
      </c>
      <c r="C66" s="2">
        <v>20.845866714127542</v>
      </c>
      <c r="D66" s="2">
        <v>7.88919619878135</v>
      </c>
      <c r="E66" s="2">
        <v>5.230762391347744</v>
      </c>
      <c r="F66" s="2">
        <v>2.019184816526236</v>
      </c>
      <c r="G66" s="2">
        <v>0.5619336034347024</v>
      </c>
    </row>
    <row r="67" spans="1:7" ht="12.75">
      <c r="A67">
        <v>1977</v>
      </c>
      <c r="B67" s="2">
        <v>32.434785235141845</v>
      </c>
      <c r="C67" s="2">
        <v>20.83331052229368</v>
      </c>
      <c r="D67" s="2">
        <v>7.899226357406079</v>
      </c>
      <c r="E67" s="2">
        <v>5.251664851076277</v>
      </c>
      <c r="F67" s="2">
        <v>2.0416144422048523</v>
      </c>
      <c r="G67" s="2">
        <v>0.5662058250814945</v>
      </c>
    </row>
    <row r="68" spans="1:7" ht="12.75">
      <c r="A68">
        <v>1978</v>
      </c>
      <c r="B68" s="2">
        <v>32.44034556930343</v>
      </c>
      <c r="C68" s="2">
        <v>20.862076873463216</v>
      </c>
      <c r="D68" s="2">
        <v>7.9526089866496275</v>
      </c>
      <c r="E68" s="2">
        <v>5.302094997701357</v>
      </c>
      <c r="F68" s="2">
        <v>2.079246302964559</v>
      </c>
      <c r="G68" s="2">
        <v>0.5805566452914269</v>
      </c>
    </row>
    <row r="69" spans="1:7" ht="12.75">
      <c r="A69">
        <v>1979</v>
      </c>
      <c r="B69" s="2">
        <v>32.34560789614817</v>
      </c>
      <c r="C69" s="2">
        <v>20.829964408975705</v>
      </c>
      <c r="D69" s="2">
        <v>8.032409803733294</v>
      </c>
      <c r="E69" s="2">
        <v>5.384946711731057</v>
      </c>
      <c r="F69" s="2">
        <v>2.1578669268075807</v>
      </c>
      <c r="G69" s="2">
        <v>0.6153247236620506</v>
      </c>
    </row>
    <row r="70" spans="1:7" ht="12.75">
      <c r="A70">
        <v>1980</v>
      </c>
      <c r="B70" s="2">
        <v>32.86550542516358</v>
      </c>
      <c r="C70" s="2">
        <v>21.16948770321826</v>
      </c>
      <c r="D70" s="2">
        <v>8.176714625368053</v>
      </c>
      <c r="E70" s="2">
        <v>5.506178782243758</v>
      </c>
      <c r="F70" s="2">
        <v>2.2311385274956113</v>
      </c>
      <c r="G70" s="2">
        <v>0.6548142457805153</v>
      </c>
    </row>
    <row r="71" spans="1:7" ht="12.75">
      <c r="A71">
        <v>1981</v>
      </c>
      <c r="B71" s="2">
        <v>32.71733171290925</v>
      </c>
      <c r="C71" s="2">
        <v>20.969036563446572</v>
      </c>
      <c r="D71" s="2">
        <v>8.026075546927979</v>
      </c>
      <c r="E71" s="2">
        <v>5.423028680086968</v>
      </c>
      <c r="F71" s="2">
        <v>2.225339724004177</v>
      </c>
      <c r="G71" s="2">
        <v>0.6559622907633477</v>
      </c>
    </row>
    <row r="72" spans="1:7" ht="12.75">
      <c r="A72">
        <v>1982</v>
      </c>
      <c r="B72" s="2">
        <v>33.21801894386481</v>
      </c>
      <c r="C72" s="2">
        <v>21.395668558262038</v>
      </c>
      <c r="D72" s="2">
        <v>8.389938071695989</v>
      </c>
      <c r="E72" s="2">
        <v>5.731968950843181</v>
      </c>
      <c r="F72" s="2">
        <v>2.450287991750894</v>
      </c>
      <c r="G72" s="2">
        <v>0.7747286777295611</v>
      </c>
    </row>
    <row r="73" spans="1:7" ht="12.75">
      <c r="A73">
        <v>1983</v>
      </c>
      <c r="B73" s="2">
        <v>33.69138813943331</v>
      </c>
      <c r="C73" s="2">
        <v>21.786377166359035</v>
      </c>
      <c r="D73" s="2">
        <v>8.592902648947513</v>
      </c>
      <c r="E73" s="2">
        <v>5.936505329404772</v>
      </c>
      <c r="F73" s="2">
        <v>2.6085192896377505</v>
      </c>
      <c r="G73" s="2">
        <v>0.8714909893976193</v>
      </c>
    </row>
    <row r="74" spans="1:7" ht="12.75">
      <c r="A74">
        <v>1984</v>
      </c>
      <c r="B74" s="2">
        <v>33.94717666812484</v>
      </c>
      <c r="C74" s="2">
        <v>22.09678730556611</v>
      </c>
      <c r="D74" s="2">
        <v>8.886370722262098</v>
      </c>
      <c r="E74" s="2">
        <v>6.21666989790069</v>
      </c>
      <c r="F74" s="2">
        <v>2.8298315173762867</v>
      </c>
      <c r="G74" s="2">
        <v>0.9808807143084687</v>
      </c>
    </row>
    <row r="75" spans="1:7" ht="12.75">
      <c r="A75">
        <v>1985</v>
      </c>
      <c r="B75" s="2">
        <v>34.25176947331102</v>
      </c>
      <c r="C75" s="2">
        <v>22.377194790583058</v>
      </c>
      <c r="D75" s="2">
        <v>9.094560579513704</v>
      </c>
      <c r="E75" s="2">
        <v>6.394957538706916</v>
      </c>
      <c r="F75" s="2">
        <v>2.910828818987189</v>
      </c>
      <c r="G75" s="2">
        <v>0.970474391162551</v>
      </c>
    </row>
    <row r="76" spans="1:7" ht="12.75">
      <c r="A76">
        <v>1986</v>
      </c>
      <c r="B76" s="2">
        <v>34.5685788332791</v>
      </c>
      <c r="C76" s="2">
        <v>22.58852942749756</v>
      </c>
      <c r="D76" s="2">
        <v>9.129299069066397</v>
      </c>
      <c r="E76" s="2">
        <v>6.380086880155923</v>
      </c>
      <c r="F76" s="2">
        <v>2.8675528945975888</v>
      </c>
      <c r="G76" s="2">
        <v>0.9969488059868177</v>
      </c>
    </row>
    <row r="77" spans="1:7" ht="12.75">
      <c r="A77">
        <v>1987</v>
      </c>
      <c r="B77" s="2">
        <v>36.482882411028584</v>
      </c>
      <c r="C77" s="2">
        <v>24.48929172789094</v>
      </c>
      <c r="D77" s="2">
        <v>10.746260633305884</v>
      </c>
      <c r="E77" s="2">
        <v>7.762233124385895</v>
      </c>
      <c r="F77" s="2">
        <v>3.726094214562308</v>
      </c>
      <c r="G77" s="2">
        <v>1.3010161292535967</v>
      </c>
    </row>
    <row r="78" spans="1:7" ht="12.75">
      <c r="A78">
        <v>1988</v>
      </c>
      <c r="B78" s="2">
        <v>38.62667393124065</v>
      </c>
      <c r="C78" s="2">
        <v>26.948544527265682</v>
      </c>
      <c r="D78" s="2">
        <v>13.165480795439365</v>
      </c>
      <c r="E78" s="2">
        <v>9.962433724779354</v>
      </c>
      <c r="F78" s="2">
        <v>5.213186801924215</v>
      </c>
      <c r="G78" s="2">
        <v>1.9903132937624797</v>
      </c>
    </row>
    <row r="79" spans="1:7" ht="12.75">
      <c r="A79">
        <v>1989</v>
      </c>
      <c r="B79" s="2">
        <v>38.470729689858544</v>
      </c>
      <c r="C79" s="2">
        <v>26.663449582512545</v>
      </c>
      <c r="D79" s="2">
        <v>12.611494478689435</v>
      </c>
      <c r="E79" s="2">
        <v>9.371891310730387</v>
      </c>
      <c r="F79" s="2">
        <v>4.739559946788089</v>
      </c>
      <c r="G79" s="2">
        <v>1.7404590540249962</v>
      </c>
    </row>
    <row r="80" spans="1:7" ht="12.75">
      <c r="A80">
        <v>1990</v>
      </c>
      <c r="B80" s="2">
        <v>38.83684558983376</v>
      </c>
      <c r="C80" s="2">
        <v>27.05396906653085</v>
      </c>
      <c r="D80" s="2">
        <v>12.981647252493072</v>
      </c>
      <c r="E80" s="2">
        <v>9.713655669603014</v>
      </c>
      <c r="F80" s="2">
        <v>4.898437332755085</v>
      </c>
      <c r="G80" s="2">
        <v>1.8256768906314789</v>
      </c>
    </row>
    <row r="81" spans="1:7" ht="12.75">
      <c r="A81">
        <v>1991</v>
      </c>
      <c r="B81" s="2">
        <v>38.38098125182806</v>
      </c>
      <c r="C81" s="2">
        <v>26.429715390597078</v>
      </c>
      <c r="D81" s="2">
        <v>12.167379448376485</v>
      </c>
      <c r="E81" s="2">
        <v>8.90089638681778</v>
      </c>
      <c r="F81" s="2">
        <v>4.357128507558247</v>
      </c>
      <c r="G81" s="2">
        <v>1.6079501141719093</v>
      </c>
    </row>
    <row r="82" spans="1:7" ht="12.75">
      <c r="A82">
        <v>1992</v>
      </c>
      <c r="B82" s="2">
        <v>39.817900537735774</v>
      </c>
      <c r="C82" s="2">
        <v>27.88053170638707</v>
      </c>
      <c r="D82" s="2">
        <v>13.479744861469998</v>
      </c>
      <c r="E82" s="2">
        <v>10.111783333307134</v>
      </c>
      <c r="F82" s="2">
        <v>5.2138683527103185</v>
      </c>
      <c r="G82" s="2">
        <v>2.01681694243592</v>
      </c>
    </row>
    <row r="83" spans="1:7" ht="12.75">
      <c r="A83">
        <v>1993</v>
      </c>
      <c r="B83" s="2">
        <v>39.48168985507618</v>
      </c>
      <c r="C83" s="2">
        <v>27.411700132898662</v>
      </c>
      <c r="D83" s="2">
        <v>12.821259920178939</v>
      </c>
      <c r="E83" s="2">
        <v>9.451969031732428</v>
      </c>
      <c r="F83" s="2">
        <v>4.71577998835726</v>
      </c>
      <c r="G83" s="2">
        <v>1.7375977884318456</v>
      </c>
    </row>
    <row r="84" spans="1:7" ht="12.75">
      <c r="A84">
        <v>1994</v>
      </c>
      <c r="B84" s="2">
        <v>39.596851978506095</v>
      </c>
      <c r="C84" s="2">
        <v>27.502964862380537</v>
      </c>
      <c r="D84" s="2">
        <v>12.852119853413258</v>
      </c>
      <c r="E84" s="2">
        <v>9.448073315168363</v>
      </c>
      <c r="F84" s="2">
        <v>4.704754941817988</v>
      </c>
      <c r="G84" s="2">
        <v>1.7322505727484125</v>
      </c>
    </row>
    <row r="85" spans="1:7" ht="12.75">
      <c r="A85">
        <v>1995</v>
      </c>
      <c r="B85" s="2">
        <v>40.542</v>
      </c>
      <c r="C85" s="2">
        <v>28.461</v>
      </c>
      <c r="D85" s="2">
        <v>13.528</v>
      </c>
      <c r="E85" s="2">
        <v>9.988</v>
      </c>
      <c r="F85" s="2">
        <v>4.983</v>
      </c>
      <c r="G85" s="2">
        <v>1.815</v>
      </c>
    </row>
    <row r="86" spans="1:7" ht="12.75">
      <c r="A86">
        <v>1996</v>
      </c>
      <c r="B86" s="2">
        <v>41.155</v>
      </c>
      <c r="C86" s="2">
        <v>29.16</v>
      </c>
      <c r="D86" s="2">
        <v>14.107</v>
      </c>
      <c r="E86" s="2">
        <v>10.486</v>
      </c>
      <c r="F86" s="2">
        <v>5.325</v>
      </c>
      <c r="G86" s="2">
        <v>1.973</v>
      </c>
    </row>
    <row r="87" spans="1:7" ht="12.75">
      <c r="A87">
        <v>1997</v>
      </c>
      <c r="B87" s="2">
        <v>41.725</v>
      </c>
      <c r="C87" s="2">
        <v>29.852</v>
      </c>
      <c r="D87" s="2">
        <v>14.771</v>
      </c>
      <c r="E87" s="2">
        <v>11.122</v>
      </c>
      <c r="F87" s="2">
        <v>5.806</v>
      </c>
      <c r="G87" s="2">
        <v>2.195</v>
      </c>
    </row>
    <row r="88" spans="1:7" ht="12.75">
      <c r="A88">
        <v>1998</v>
      </c>
      <c r="B88" s="2">
        <v>42.124</v>
      </c>
      <c r="C88" s="2">
        <v>30.358</v>
      </c>
      <c r="D88" s="2">
        <v>15.294</v>
      </c>
      <c r="E88" s="2">
        <v>11.61</v>
      </c>
      <c r="F88" s="2">
        <v>6.2</v>
      </c>
      <c r="G88" s="2">
        <v>2.406</v>
      </c>
    </row>
    <row r="89" spans="1:7" ht="12.75">
      <c r="A89">
        <v>1999</v>
      </c>
      <c r="B89" s="2">
        <v>42.668</v>
      </c>
      <c r="C89" s="2">
        <v>30.968</v>
      </c>
      <c r="D89" s="2">
        <v>15.873</v>
      </c>
      <c r="E89" s="2">
        <v>12.156</v>
      </c>
      <c r="F89" s="2">
        <v>6.635</v>
      </c>
      <c r="G89" s="2">
        <v>2.633</v>
      </c>
    </row>
    <row r="90" spans="1:7" ht="12.75">
      <c r="A90">
        <v>2000</v>
      </c>
      <c r="B90" s="2">
        <v>43.108</v>
      </c>
      <c r="C90" s="2">
        <v>31.511</v>
      </c>
      <c r="D90" s="2">
        <v>16.494</v>
      </c>
      <c r="E90" s="2">
        <v>12.783</v>
      </c>
      <c r="F90" s="2">
        <v>7.127</v>
      </c>
      <c r="G90" s="2">
        <v>2.841</v>
      </c>
    </row>
    <row r="91" spans="1:7" ht="12.75">
      <c r="A91">
        <v>2001</v>
      </c>
      <c r="B91" s="2">
        <v>42.229</v>
      </c>
      <c r="C91" s="2">
        <v>30.399</v>
      </c>
      <c r="D91" s="2">
        <v>15.371</v>
      </c>
      <c r="E91" s="2">
        <v>11.708</v>
      </c>
      <c r="F91" s="2">
        <v>6.258</v>
      </c>
      <c r="G91" s="2">
        <v>2.402</v>
      </c>
    </row>
    <row r="92" spans="1:7" ht="12.75">
      <c r="A92">
        <v>2002</v>
      </c>
      <c r="B92" s="2">
        <v>41.674</v>
      </c>
      <c r="C92" s="2">
        <v>29.659</v>
      </c>
      <c r="D92" s="2">
        <v>14.64</v>
      </c>
      <c r="E92" s="2">
        <v>11.058</v>
      </c>
      <c r="F92" s="2">
        <v>5.783</v>
      </c>
      <c r="G92" s="2">
        <v>2.193</v>
      </c>
    </row>
    <row r="93" spans="1:7" ht="12.75">
      <c r="A93">
        <v>2003</v>
      </c>
      <c r="B93" s="2">
        <v>42.039</v>
      </c>
      <c r="C93" s="2">
        <v>29.949</v>
      </c>
      <c r="D93" s="2">
        <v>14.873</v>
      </c>
      <c r="E93" s="2">
        <v>11.286</v>
      </c>
      <c r="F93" s="2">
        <v>5.998</v>
      </c>
      <c r="G93" s="2">
        <v>2.365</v>
      </c>
    </row>
    <row r="94" spans="1:7" ht="12.75">
      <c r="A94">
        <v>2004</v>
      </c>
      <c r="B94" s="2">
        <v>43.111</v>
      </c>
      <c r="C94" s="2">
        <v>31.196</v>
      </c>
      <c r="D94" s="2">
        <v>16.079</v>
      </c>
      <c r="E94" s="2">
        <v>12.33</v>
      </c>
      <c r="F94" s="2">
        <v>6.811</v>
      </c>
      <c r="G94" s="2">
        <v>2.826</v>
      </c>
    </row>
    <row r="95" ht="12.75">
      <c r="A95">
        <v>2005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Leigh</dc:creator>
  <cp:keywords/>
  <dc:description/>
  <cp:lastModifiedBy>Andrew Leigh</cp:lastModifiedBy>
  <cp:lastPrinted>2007-12-20T00:46:26Z</cp:lastPrinted>
  <dcterms:created xsi:type="dcterms:W3CDTF">2005-01-22T05:00:24Z</dcterms:created>
  <dcterms:modified xsi:type="dcterms:W3CDTF">2009-04-04T02:25:10Z</dcterms:modified>
  <cp:category/>
  <cp:version/>
  <cp:contentType/>
  <cp:contentStatus/>
</cp:coreProperties>
</file>